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6530" windowHeight="6855" activeTab="0"/>
  </bookViews>
  <sheets>
    <sheet name="Odisha" sheetId="1" r:id="rId1"/>
  </sheets>
  <definedNames>
    <definedName name="_xlnm.Print_Area" localSheetId="0">'Odisha'!$A$1:$H$1028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972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<sst xmlns="http://schemas.openxmlformats.org/spreadsheetml/2006/main" count="507" uniqueCount="261">
  <si>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</si>
  <si>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</si>
  <si>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</si>
  <si>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</si>
  <si>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</si>
  <si>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</si>
  <si>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</si>
  <si>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</si>
  <si>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</si>
  <si>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</si>
  <si>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</si>
  <si>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</si>
  <si>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</si>
  <si>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</si>
  <si>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</si>
  <si>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</si>
  <si>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</si>
  <si>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</si>
  <si>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</si>
  <si>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</si>
  <si>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</si>
  <si>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</si>
  <si>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</si>
  <si>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</si>
  <si>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</si>
  <si>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</si>
  <si>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</si>
  <si>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</si>
  <si>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</si>
  <si>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</si>
  <si>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</si>
  <si>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</si>
  <si>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</si>
  <si>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</si>
  <si>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</si>
  <si>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</si>
  <si>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</si>
  <si>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</si>
  <si>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</si>
  <si>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</si>
  <si>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</si>
  <si>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</si>
  <si>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</si>
  <si>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</si>
  <si>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</si>
  <si>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</si>
  <si>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</si>
  <si>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</si>
  <si>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</si>
  <si>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</si>
  <si>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</si>
  <si>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</si>
  <si>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</si>
  <si>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</si>
  <si>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</si>
  <si>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</si>
  <si>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</si>
  <si>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</si>
  <si>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</si>
  <si>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</si>
  <si>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</si>
  <si>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</si>
  <si>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</si>
  <si>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</si>
  <si>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</si>
  <si>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</si>
  <si>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</si>
  <si>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</si>
  <si>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</si>
  <si>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</si>
  <si>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</si>
  <si>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</si>
  <si>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</si>
  <si>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</si>
  <si>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</si>
  <si>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</si>
  <si>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</si>
  <si>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</si>
  <si>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</si>
  <si>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</si>
  <si>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</si>
  <si>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</si>
  <si>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</si>
  <si>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</si>
  <si>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</si>
  <si>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</si>
  <si>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</si>
  <si>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</si>
  <si>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</si>
  <si>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</si>
  <si>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</si>
  <si>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</si>
  <si>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</si>
  <si>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</si>
  <si>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</si>
  <si>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</si>
  <si>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</si>
  <si>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</si>
  <si>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</si>
  <si>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</si>
  <si>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</si>
  <si>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</si>
  <si>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</si>
  <si>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</si>
  <si>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</si>
  <si>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</si>
  <si>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</si>
  <si>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</si>
  <si>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</si>
  <si>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</si>
  <si>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</si>
  <si>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</si>
  <si>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</si>
  <si>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</si>
  <si>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</si>
  <si>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</si>
  <si>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</si>
  <si>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t>(Rs. in Lakh)</t>
  </si>
  <si>
    <t xml:space="preserve">Payment to FCI </t>
  </si>
  <si>
    <t>NCLP</t>
  </si>
  <si>
    <t>Schools</t>
  </si>
  <si>
    <t>Installment</t>
  </si>
  <si>
    <t>Dated</t>
  </si>
  <si>
    <t>Units</t>
  </si>
  <si>
    <t>Amount              (in lakh)</t>
  </si>
  <si>
    <t>2011-12</t>
  </si>
  <si>
    <t>9.1) Releasing details</t>
  </si>
  <si>
    <t xml:space="preserve">9.2) Reconciliation of amount sanctioned 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</si>
  <si>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</si>
  <si>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</si>
  <si>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</si>
  <si>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</si>
  <si>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</si>
  <si>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</si>
  <si>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</si>
  <si>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</si>
  <si>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</si>
  <si>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</si>
  <si>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</si>
  <si>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</si>
  <si>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</si>
  <si>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</si>
  <si>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</si>
  <si>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>(As on 31.03.18)</t>
  </si>
  <si>
    <t xml:space="preserve">Allocated </t>
  </si>
  <si>
    <t>State : Odisha</t>
  </si>
  <si>
    <t>Annual Work Plan &amp; Budget  (AWP&amp;B) 2019-20</t>
  </si>
  <si>
    <t>Section-A : REVIEW OF IMPLEMENTATION OF MDM SCHEME DURING 2018-19</t>
  </si>
  <si>
    <t>MDM PAB Approval for 2018-19</t>
  </si>
  <si>
    <t>Average number of children availed MDM during 2018-19</t>
  </si>
  <si>
    <t>1.3) Number of meals served vis-à-vis PAB approval during 2018-19</t>
  </si>
  <si>
    <t>2.1  Institutions- (Primary) (Source data : Table AT-3A of AWP&amp;B 2019-20)</t>
  </si>
  <si>
    <t>2.3  Coverage Chidlren vs. Enrolment ( Primary) (Source data : Table AT-4 &amp; 5  of AWP&amp;B 2019-20)</t>
  </si>
  <si>
    <t>2.4  Coverage Chidlren vs. Enrolment  ( Up Pry) (Source data : Table AT- 4A &amp; 5-A of AWP&amp;B 2019-20)</t>
  </si>
  <si>
    <t>2.5  No. of children  ( Primary) (Source data : Table AT-5  of AWP&amp;B 2019-20)</t>
  </si>
  <si>
    <t>No. of children as per PAB Approval for  2018-19</t>
  </si>
  <si>
    <t>2.6  No. of children  ( Upper Primary) (Source data : Table AT-5-A of AWP&amp;B 2019-20)</t>
  </si>
  <si>
    <t>2.7 Number of meal to be served and  actual  number of meal served during 2018-19 (Source data: Table AT-5 &amp; 5A of AWP&amp;B 2019-20)</t>
  </si>
  <si>
    <t>No of meals to be served during 2018-19</t>
  </si>
  <si>
    <t>No of meal served during 2018-19</t>
  </si>
  <si>
    <t>Allocation for 2018-19</t>
  </si>
  <si>
    <t>Lifting during 2018-19</t>
  </si>
  <si>
    <t>Source: Table AT-6 &amp; 6A of AWP&amp;B 2019-20</t>
  </si>
  <si>
    <t>3.7)  District-wise Utilisation of foodgrains (Source data: Table AT-6 &amp; 6A of AWP&amp;B 2019-20)</t>
  </si>
  <si>
    <t>4.3)  District-wise Cooking Cost availability (Source data: Table AT-7 &amp; 7A of AWP&amp;B 2019-20)</t>
  </si>
  <si>
    <t>4.5)  District-wise Utilisation of Cooking cost (Source data: Table AT-7 &amp; 7A of AWP&amp;B 2019-20)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</si>
  <si>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</si>
  <si>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</si>
  <si>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2018-19</t>
  </si>
  <si>
    <t>5.3 Reconciliation of Cooking Cost utilisation during 2018-19 (Source data: para 2.5 and 4.7 above)</t>
  </si>
  <si>
    <t>(Refer table AT_8 and AT-8A, AWP&amp;B, 2019-20)</t>
  </si>
  <si>
    <t>(Refer table AT_8 and AT-8A,AWP&amp;B, 2019-20)</t>
  </si>
  <si>
    <t>Released during 2018-19.</t>
  </si>
  <si>
    <t>7.2) Utilisation of MME during 2018-19 (Source data: Table AT-10 of AWP&amp;B 2019-20)</t>
  </si>
  <si>
    <t>8.2) Utilisation of TA during 2018-19 (Source data: Table AT-9 of AWP&amp;B 2019-20)</t>
  </si>
  <si>
    <t>9. INFRASTRUCTURE DEVELOPMENT DURING 2018-19 (Primary + Upper primary)</t>
  </si>
  <si>
    <t>2.2  Institutions- (Primary with Upper Primary) (Source data : Table AT-3B of AWP&amp;B 2019-20)</t>
  </si>
  <si>
    <t>2.2A  Institutions- (Upper Primary) (Source data : Table AT-3C of AWP&amp;B 2019-20)</t>
  </si>
  <si>
    <t xml:space="preserve">ANGUL </t>
  </si>
  <si>
    <t xml:space="preserve">BALASORE </t>
  </si>
  <si>
    <t xml:space="preserve">BARAGARH </t>
  </si>
  <si>
    <t xml:space="preserve">BHADRAK </t>
  </si>
  <si>
    <t xml:space="preserve">BOLANGIR </t>
  </si>
  <si>
    <t xml:space="preserve">BOUDH </t>
  </si>
  <si>
    <t xml:space="preserve">CUTTACK </t>
  </si>
  <si>
    <t xml:space="preserve">DEOGARH </t>
  </si>
  <si>
    <t xml:space="preserve">DHENKANAL </t>
  </si>
  <si>
    <t xml:space="preserve">GAJAPATI </t>
  </si>
  <si>
    <t xml:space="preserve">GANJAM </t>
  </si>
  <si>
    <t>JAGATSINGHPUR</t>
  </si>
  <si>
    <t xml:space="preserve">JAJPUR </t>
  </si>
  <si>
    <t xml:space="preserve">JHARSUGUDA </t>
  </si>
  <si>
    <t xml:space="preserve">KALAHANDI </t>
  </si>
  <si>
    <t xml:space="preserve">KANDHAMAL </t>
  </si>
  <si>
    <t>KENDRAPARA</t>
  </si>
  <si>
    <t xml:space="preserve">KEONJHAR </t>
  </si>
  <si>
    <t xml:space="preserve">KHURDHA </t>
  </si>
  <si>
    <t xml:space="preserve">KORAPUT </t>
  </si>
  <si>
    <t xml:space="preserve">MALKANGIRI </t>
  </si>
  <si>
    <t xml:space="preserve">MAYURBHANJ </t>
  </si>
  <si>
    <t xml:space="preserve">NAWARANGPUR </t>
  </si>
  <si>
    <t xml:space="preserve">NAYAGARH </t>
  </si>
  <si>
    <t xml:space="preserve">NUAPADA </t>
  </si>
  <si>
    <t xml:space="preserve">PURI </t>
  </si>
  <si>
    <t xml:space="preserve">RAYAGADA </t>
  </si>
  <si>
    <t xml:space="preserve">SAMBALPUR </t>
  </si>
  <si>
    <t xml:space="preserve">SONEPUR </t>
  </si>
  <si>
    <t xml:space="preserve">SUNDERGARH </t>
  </si>
  <si>
    <t>Enrolment as on 30.9.2018</t>
  </si>
  <si>
    <t>Opening Stock as on 1.4.2018</t>
  </si>
  <si>
    <t xml:space="preserve"> 3.2) District-wise opening balance as on 1.4.2018 (Source data: Table AT-6 &amp; 6A of AWP&amp;B 2019-20)</t>
  </si>
  <si>
    <t xml:space="preserve">Opening Stock as on 01.04.2018                                                </t>
  </si>
  <si>
    <t xml:space="preserve">Unspent Balance as on 31.03.2019                                                  </t>
  </si>
  <si>
    <t xml:space="preserve"> 3.3) District-wise unspent balance as on 31.03.2019 (Source data: Table AT-6 &amp; 6A of AWP&amp;B 2019-20)</t>
  </si>
  <si>
    <t>Opening balance as on 01.4.18</t>
  </si>
  <si>
    <t>Lifting upto 31.03.19</t>
  </si>
  <si>
    <t>3.5) District-wise Foodgrains availability  as on 31.03.19 (Source data: Table AT-6 &amp; 6A of AWP&amp;B 2019-20)</t>
  </si>
  <si>
    <t>OB as on 01.04.2018</t>
  </si>
  <si>
    <t xml:space="preserve"> 4.1.1) District-wise opening balance as on 01.04.2018 (Source data: Table AT-7 &amp; 7A of AWP&amp;B 2019-20)</t>
  </si>
  <si>
    <t xml:space="preserve">Opening Balance as on 01.04.2018                                        </t>
  </si>
  <si>
    <t xml:space="preserve"> 4.1.2) District-wise unspent  balance as on 31.03.2019 Source data: Table AT-7 &amp; 7A of AWP&amp;B 2019-20)</t>
  </si>
  <si>
    <t xml:space="preserve">Unspent Balance as on 31.03.2019                                                     </t>
  </si>
  <si>
    <t>OB as on 01.4.18</t>
  </si>
  <si>
    <t xml:space="preserve">Opening Balance as on 01.04.2018                                                  </t>
  </si>
  <si>
    <t>Opening Balance as on 01.04.2018</t>
  </si>
  <si>
    <t>Unspent balance as on 31.03.2019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</si>
  <si>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</si>
  <si>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</si>
  <si>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</si>
  <si>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Allocated for 2018-19</t>
  </si>
  <si>
    <t>Kitchen Sheds</t>
  </si>
  <si>
    <t>Releases for Kitchen sheds by GoI as on 31.03.2019</t>
  </si>
  <si>
    <t xml:space="preserve">Primary &amp; Upper Primary </t>
  </si>
  <si>
    <t>2006-07</t>
  </si>
  <si>
    <t>2007-08</t>
  </si>
  <si>
    <t>2008-09</t>
  </si>
  <si>
    <t>2009-10</t>
  </si>
  <si>
    <t>2010-11</t>
  </si>
  <si>
    <t>2012-13</t>
  </si>
  <si>
    <t>2013-14</t>
  </si>
  <si>
    <t xml:space="preserve">Total </t>
  </si>
  <si>
    <t>2006-18</t>
  </si>
  <si>
    <t>9.3) Achievement ( under MDM Funds) (Source data: Table AT-10 of AWP&amp;B 2018-19)</t>
  </si>
  <si>
    <t>Sactioned by GoI during 2006-07 to 2018-19</t>
  </si>
  <si>
    <t>Achievement Completed  upto 31.03.2018</t>
  </si>
  <si>
    <t xml:space="preserve"> 10. Kitchen Devices</t>
  </si>
  <si>
    <t>10.1) Releasing details</t>
  </si>
  <si>
    <t>Releases for Kitchen devices by GoI as on 31.03.2019</t>
  </si>
  <si>
    <t xml:space="preserve">Primary+Upper Primary </t>
  </si>
  <si>
    <t>54228 (Rep)</t>
  </si>
  <si>
    <t>2014-15</t>
  </si>
  <si>
    <t>10977(Rep)</t>
  </si>
  <si>
    <t>2016-17</t>
  </si>
  <si>
    <t>2678(Rep)</t>
  </si>
  <si>
    <t xml:space="preserve"> Total</t>
  </si>
  <si>
    <t xml:space="preserve">10.2 Reconciliation of amount sanctioned </t>
  </si>
  <si>
    <t>8.6) Achievement ( under MDM Funds) (Source data: Table AT-11 of AWP&amp;B 2018-19)</t>
  </si>
  <si>
    <t>Sactioned during 2006-07 to 2018-19</t>
  </si>
  <si>
    <t>Achievement (C) upto 31.03.2019</t>
  </si>
  <si>
    <t>19-20</t>
  </si>
  <si>
    <t>2006-19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</si>
</sst>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u val="single"/>
      <sz val="11"/>
      <name val="Cambria"/>
      <family val="1"/>
    </font>
    <font>
      <b/>
      <sz val="11"/>
      <name val="Arial"/>
      <family val="2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1"/>
      <name val="Calibri"/>
      <family val="2"/>
    </font>
    <font>
      <i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7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79" applyFont="1" applyBorder="1" applyAlignment="1">
      <alignment/>
    </xf>
    <xf numFmtId="9" fontId="3" fillId="0" borderId="0" xfId="79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9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79" applyFont="1" applyBorder="1" applyAlignment="1">
      <alignment/>
    </xf>
    <xf numFmtId="1" fontId="2" fillId="0" borderId="0" xfId="0" applyNumberFormat="1" applyFont="1" applyBorder="1" applyAlignment="1">
      <alignment/>
    </xf>
    <xf numFmtId="1" fontId="7" fillId="0" borderId="0" xfId="67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vertical="center"/>
    </xf>
    <xf numFmtId="9" fontId="2" fillId="0" borderId="0" xfId="79" applyFont="1" applyFill="1" applyBorder="1" applyAlignment="1">
      <alignment vertical="center"/>
    </xf>
    <xf numFmtId="0" fontId="3" fillId="0" borderId="0" xfId="0" applyFont="1" applyAlignment="1" quotePrefix="1">
      <alignment/>
    </xf>
    <xf numFmtId="9" fontId="3" fillId="0" borderId="0" xfId="79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79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 quotePrefix="1">
      <alignment horizontal="center"/>
    </xf>
    <xf numFmtId="2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4" fillId="0" borderId="0" xfId="67" applyFont="1">
      <alignment/>
      <protection/>
    </xf>
    <xf numFmtId="2" fontId="5" fillId="0" borderId="0" xfId="67" applyNumberFormat="1" applyFont="1" applyBorder="1" applyAlignment="1">
      <alignment wrapText="1"/>
      <protection/>
    </xf>
    <xf numFmtId="0" fontId="5" fillId="0" borderId="0" xfId="67" applyFont="1" applyBorder="1">
      <alignment/>
      <protection/>
    </xf>
    <xf numFmtId="2" fontId="5" fillId="0" borderId="0" xfId="67" applyNumberFormat="1" applyFont="1" applyBorder="1">
      <alignment/>
      <protection/>
    </xf>
    <xf numFmtId="2" fontId="11" fillId="0" borderId="0" xfId="67" applyNumberFormat="1" applyFont="1">
      <alignment/>
      <protection/>
    </xf>
    <xf numFmtId="0" fontId="11" fillId="0" borderId="0" xfId="67" applyFont="1" applyBorder="1">
      <alignment/>
      <protection/>
    </xf>
    <xf numFmtId="0" fontId="4" fillId="0" borderId="0" xfId="67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2" fillId="0" borderId="0" xfId="0" applyFont="1" applyAlignment="1">
      <alignment vertical="center"/>
    </xf>
    <xf numFmtId="9" fontId="5" fillId="33" borderId="0" xfId="81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4" fillId="0" borderId="0" xfId="67" applyNumberFormat="1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79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2" fillId="0" borderId="0" xfId="79" applyFont="1" applyBorder="1" applyAlignment="1">
      <alignment horizontal="center" vertical="center" wrapText="1"/>
    </xf>
    <xf numFmtId="9" fontId="18" fillId="0" borderId="10" xfId="79" applyFont="1" applyBorder="1" applyAlignment="1">
      <alignment horizontal="center" vertical="center" wrapText="1"/>
    </xf>
    <xf numFmtId="2" fontId="18" fillId="0" borderId="0" xfId="65" applyNumberFormat="1" applyFont="1" applyFill="1" applyBorder="1" applyAlignment="1">
      <alignment horizontal="right"/>
      <protection/>
    </xf>
    <xf numFmtId="2" fontId="18" fillId="0" borderId="0" xfId="0" applyNumberFormat="1" applyFont="1" applyBorder="1" applyAlignment="1">
      <alignment horizontal="center"/>
    </xf>
    <xf numFmtId="9" fontId="0" fillId="0" borderId="10" xfId="79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2" fontId="18" fillId="0" borderId="0" xfId="0" applyNumberFormat="1" applyFont="1" applyBorder="1" applyAlignment="1">
      <alignment/>
    </xf>
    <xf numFmtId="0" fontId="10" fillId="0" borderId="0" xfId="67" applyFont="1" applyFill="1" applyBorder="1" applyAlignment="1">
      <alignment horizontal="center" wrapText="1"/>
      <protection/>
    </xf>
    <xf numFmtId="0" fontId="5" fillId="0" borderId="0" xfId="67" applyFont="1" applyFill="1" applyBorder="1" applyAlignment="1">
      <alignment horizontal="center" wrapText="1"/>
      <protection/>
    </xf>
    <xf numFmtId="9" fontId="0" fillId="0" borderId="0" xfId="79" applyFont="1" applyBorder="1" applyAlignment="1">
      <alignment/>
    </xf>
    <xf numFmtId="9" fontId="18" fillId="0" borderId="0" xfId="79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7" applyFont="1" applyBorder="1" applyAlignment="1">
      <alignment horizontal="center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wrapText="1"/>
    </xf>
    <xf numFmtId="2" fontId="3" fillId="33" borderId="0" xfId="0" applyNumberFormat="1" applyFont="1" applyFill="1" applyAlignment="1">
      <alignment/>
    </xf>
    <xf numFmtId="1" fontId="2" fillId="0" borderId="10" xfId="0" applyNumberFormat="1" applyFont="1" applyBorder="1" applyAlignment="1">
      <alignment horizontal="right" vertical="center" wrapText="1"/>
    </xf>
    <xf numFmtId="0" fontId="3" fillId="34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9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0" fontId="39" fillId="33" borderId="10" xfId="73" applyFont="1" applyFill="1" applyBorder="1" applyAlignment="1">
      <alignment horizontal="left" vertical="center"/>
      <protection/>
    </xf>
    <xf numFmtId="9" fontId="2" fillId="0" borderId="10" xfId="79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79" applyFont="1" applyFill="1" applyBorder="1" applyAlignment="1" quotePrefix="1">
      <alignment horizontal="center"/>
    </xf>
    <xf numFmtId="9" fontId="2" fillId="33" borderId="10" xfId="79" applyFont="1" applyFill="1" applyBorder="1" applyAlignment="1">
      <alignment horizontal="center"/>
    </xf>
    <xf numFmtId="9" fontId="3" fillId="0" borderId="0" xfId="79" applyFont="1" applyBorder="1" applyAlignment="1">
      <alignment horizontal="right" wrapText="1"/>
    </xf>
    <xf numFmtId="0" fontId="3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center" vertical="top" wrapText="1"/>
    </xf>
    <xf numFmtId="9" fontId="2" fillId="0" borderId="0" xfId="79" applyFont="1" applyBorder="1" applyAlignment="1">
      <alignment horizontal="center" vertical="top" wrapText="1"/>
    </xf>
    <xf numFmtId="9" fontId="3" fillId="33" borderId="10" xfId="79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 vertical="top" wrapText="1"/>
    </xf>
    <xf numFmtId="9" fontId="2" fillId="0" borderId="0" xfId="79" applyFont="1" applyBorder="1" applyAlignment="1">
      <alignment horizontal="right" wrapText="1"/>
    </xf>
    <xf numFmtId="2" fontId="19" fillId="0" borderId="0" xfId="76" applyNumberFormat="1" applyFont="1" applyBorder="1">
      <alignment/>
      <protection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7" applyNumberFormat="1" applyFont="1" applyBorder="1" applyAlignment="1">
      <alignment horizontal="center" vertical="center"/>
      <protection/>
    </xf>
    <xf numFmtId="2" fontId="7" fillId="0" borderId="10" xfId="67" applyNumberFormat="1" applyFont="1" applyBorder="1" applyAlignment="1">
      <alignment horizontal="center" vertical="center"/>
      <protection/>
    </xf>
    <xf numFmtId="2" fontId="7" fillId="0" borderId="10" xfId="67" applyNumberFormat="1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vertical="center" wrapText="1"/>
      <protection/>
    </xf>
    <xf numFmtId="0" fontId="3" fillId="0" borderId="15" xfId="0" applyFont="1" applyBorder="1" applyAlignment="1">
      <alignment horizontal="center" vertical="center" wrapText="1"/>
    </xf>
    <xf numFmtId="9" fontId="3" fillId="33" borderId="10" xfId="79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79" applyFont="1" applyFill="1" applyBorder="1" applyAlignment="1">
      <alignment/>
    </xf>
    <xf numFmtId="0" fontId="9" fillId="0" borderId="12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18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1" fontId="3" fillId="33" borderId="16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9" fontId="2" fillId="0" borderId="10" xfId="79" applyFont="1" applyBorder="1" applyAlignment="1">
      <alignment/>
    </xf>
    <xf numFmtId="1" fontId="3" fillId="33" borderId="16" xfId="67" applyNumberFormat="1" applyFont="1" applyFill="1" applyBorder="1" applyAlignment="1">
      <alignment horizontal="right"/>
      <protection/>
    </xf>
    <xf numFmtId="1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9" fontId="2" fillId="0" borderId="0" xfId="79" applyFont="1" applyFill="1" applyBorder="1" applyAlignment="1">
      <alignment/>
    </xf>
    <xf numFmtId="9" fontId="2" fillId="0" borderId="10" xfId="79" applyFont="1" applyFill="1" applyBorder="1" applyAlignment="1">
      <alignment horizontal="center" vertical="center" wrapText="1"/>
    </xf>
    <xf numFmtId="0" fontId="3" fillId="33" borderId="10" xfId="73" applyFont="1" applyFill="1" applyBorder="1" applyAlignment="1">
      <alignment horizontal="left" vertical="center"/>
      <protection/>
    </xf>
    <xf numFmtId="9" fontId="3" fillId="33" borderId="10" xfId="79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9" fontId="2" fillId="33" borderId="10" xfId="79" applyFont="1" applyFill="1" applyBorder="1" applyAlignment="1">
      <alignment horizontal="center" vertical="center" wrapText="1"/>
    </xf>
    <xf numFmtId="9" fontId="3" fillId="0" borderId="10" xfId="79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9" fontId="2" fillId="0" borderId="10" xfId="79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79" applyFont="1" applyFill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9" fontId="0" fillId="0" borderId="10" xfId="79" applyFont="1" applyBorder="1" applyAlignment="1">
      <alignment horizontal="right" vertical="center" wrapText="1"/>
    </xf>
    <xf numFmtId="9" fontId="18" fillId="0" borderId="10" xfId="79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9" fontId="3" fillId="0" borderId="10" xfId="79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9" fontId="3" fillId="0" borderId="10" xfId="79" applyFont="1" applyBorder="1" applyAlignment="1">
      <alignment/>
    </xf>
    <xf numFmtId="2" fontId="18" fillId="0" borderId="10" xfId="0" applyNumberFormat="1" applyFont="1" applyBorder="1" applyAlignment="1">
      <alignment horizontal="right" vertical="center" wrapText="1"/>
    </xf>
    <xf numFmtId="9" fontId="2" fillId="0" borderId="10" xfId="79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2" fontId="3" fillId="0" borderId="10" xfId="79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2" fontId="18" fillId="0" borderId="10" xfId="65" applyNumberFormat="1" applyFont="1" applyFill="1" applyBorder="1" applyAlignment="1">
      <alignment horizontal="right"/>
      <protection/>
    </xf>
    <xf numFmtId="2" fontId="18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vertical="top"/>
    </xf>
    <xf numFmtId="9" fontId="3" fillId="0" borderId="0" xfId="79" applyFont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79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9" fontId="18" fillId="33" borderId="10" xfId="79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9" fontId="3" fillId="0" borderId="10" xfId="79" applyFont="1" applyBorder="1" applyAlignment="1">
      <alignment horizontal="center"/>
    </xf>
    <xf numFmtId="2" fontId="18" fillId="0" borderId="10" xfId="0" applyNumberFormat="1" applyFont="1" applyBorder="1" applyAlignment="1">
      <alignment horizontal="center" vertical="center" wrapText="1"/>
    </xf>
    <xf numFmtId="9" fontId="2" fillId="0" borderId="10" xfId="79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3" fillId="0" borderId="10" xfId="79" applyFont="1" applyBorder="1" applyAlignment="1" quotePrefix="1">
      <alignment horizontal="right"/>
    </xf>
    <xf numFmtId="9" fontId="3" fillId="0" borderId="0" xfId="79" applyFont="1" applyBorder="1" applyAlignment="1" quotePrefix="1">
      <alignment horizontal="right"/>
    </xf>
    <xf numFmtId="9" fontId="3" fillId="0" borderId="10" xfId="0" applyNumberFormat="1" applyFont="1" applyBorder="1" applyAlignment="1">
      <alignment horizontal="center" vertical="center" wrapText="1"/>
    </xf>
    <xf numFmtId="0" fontId="5" fillId="0" borderId="0" xfId="67" applyFont="1">
      <alignment/>
      <protection/>
    </xf>
    <xf numFmtId="0" fontId="10" fillId="0" borderId="10" xfId="67" applyFont="1" applyFill="1" applyBorder="1" applyAlignment="1">
      <alignment horizontal="center" wrapText="1"/>
      <protection/>
    </xf>
    <xf numFmtId="1" fontId="0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9" fontId="0" fillId="33" borderId="10" xfId="79" applyFont="1" applyFill="1" applyBorder="1" applyAlignment="1">
      <alignment/>
    </xf>
    <xf numFmtId="9" fontId="18" fillId="0" borderId="10" xfId="79" applyFont="1" applyBorder="1" applyAlignment="1">
      <alignment/>
    </xf>
    <xf numFmtId="9" fontId="0" fillId="0" borderId="10" xfId="79" applyFont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4" fillId="0" borderId="10" xfId="67" applyFont="1" applyBorder="1" applyAlignment="1">
      <alignment horizontal="center" vertical="center"/>
      <protection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2" fontId="13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1" fontId="12" fillId="33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/>
    </xf>
    <xf numFmtId="9" fontId="13" fillId="33" borderId="10" xfId="79" applyFont="1" applyFill="1" applyBorder="1" applyAlignment="1">
      <alignment/>
    </xf>
    <xf numFmtId="0" fontId="13" fillId="33" borderId="10" xfId="0" applyFont="1" applyFill="1" applyBorder="1" applyAlignment="1">
      <alignment horizontal="center" vertical="top" wrapText="1"/>
    </xf>
    <xf numFmtId="1" fontId="13" fillId="33" borderId="10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/>
    </xf>
    <xf numFmtId="2" fontId="13" fillId="33" borderId="10" xfId="0" applyNumberFormat="1" applyFont="1" applyFill="1" applyBorder="1" applyAlignment="1">
      <alignment vertical="center"/>
    </xf>
    <xf numFmtId="9" fontId="13" fillId="33" borderId="10" xfId="79" applyFont="1" applyFill="1" applyBorder="1" applyAlignment="1">
      <alignment vertical="center"/>
    </xf>
    <xf numFmtId="0" fontId="13" fillId="33" borderId="19" xfId="0" applyFont="1" applyFill="1" applyBorder="1" applyAlignment="1">
      <alignment horizontal="right" vertical="center"/>
    </xf>
    <xf numFmtId="2" fontId="13" fillId="33" borderId="19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 horizontal="right"/>
    </xf>
    <xf numFmtId="1" fontId="13" fillId="33" borderId="0" xfId="0" applyNumberFormat="1" applyFont="1" applyFill="1" applyBorder="1" applyAlignment="1">
      <alignment horizontal="right"/>
    </xf>
    <xf numFmtId="0" fontId="12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/>
    </xf>
    <xf numFmtId="2" fontId="12" fillId="33" borderId="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1" fontId="13" fillId="33" borderId="10" xfId="0" applyNumberFormat="1" applyFont="1" applyFill="1" applyBorder="1" applyAlignment="1">
      <alignment horizontal="right"/>
    </xf>
    <xf numFmtId="181" fontId="13" fillId="33" borderId="10" xfId="0" applyNumberFormat="1" applyFont="1" applyFill="1" applyBorder="1" applyAlignment="1">
      <alignment horizontal="right"/>
    </xf>
    <xf numFmtId="9" fontId="12" fillId="33" borderId="10" xfId="79" applyFont="1" applyFill="1" applyBorder="1" applyAlignment="1">
      <alignment/>
    </xf>
    <xf numFmtId="1" fontId="13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33" borderId="17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3" fontId="3" fillId="0" borderId="0" xfId="79" applyNumberFormat="1" applyFont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3" xfId="63"/>
    <cellStyle name="Normal 2" xfId="64"/>
    <cellStyle name="Normal 2 2" xfId="65"/>
    <cellStyle name="Normal 2 3" xfId="66"/>
    <cellStyle name="Normal 3" xfId="67"/>
    <cellStyle name="Normal 3 2" xfId="68"/>
    <cellStyle name="Normal 3 2 2" xfId="69"/>
    <cellStyle name="Normal 3 3" xfId="70"/>
    <cellStyle name="Normal 4" xfId="71"/>
    <cellStyle name="Normal 4 2" xfId="72"/>
    <cellStyle name="Normal 6" xfId="73"/>
    <cellStyle name="Normal 7" xfId="74"/>
    <cellStyle name="Normal 7 2" xfId="75"/>
    <cellStyle name="Normal_calculation -utt" xfId="76"/>
    <cellStyle name="Note" xfId="77"/>
    <cellStyle name="Output" xfId="78"/>
    <cellStyle name="Percent" xfId="79"/>
    <cellStyle name="Percent 2" xfId="80"/>
    <cellStyle name="Percent 2 2" xfId="81"/>
    <cellStyle name="Percent 2 2 2" xfId="82"/>
    <cellStyle name="Percent 2 3" xfId="83"/>
    <cellStyle name="Percent 2 3 2" xfId="84"/>
    <cellStyle name="Percent 6" xfId="85"/>
    <cellStyle name="Percent 6 2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407</xdr:row>
      <xdr:rowOff>0</xdr:rowOff>
    </xdr:from>
    <xdr:to>
      <xdr:col>6</xdr:col>
      <xdr:colOff>533400</xdr:colOff>
      <xdr:row>407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74561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407</xdr:row>
      <xdr:rowOff>0</xdr:rowOff>
    </xdr:from>
    <xdr:to>
      <xdr:col>3</xdr:col>
      <xdr:colOff>333375</xdr:colOff>
      <xdr:row>407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74561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407</xdr:row>
      <xdr:rowOff>0</xdr:rowOff>
    </xdr:from>
    <xdr:to>
      <xdr:col>5</xdr:col>
      <xdr:colOff>285750</xdr:colOff>
      <xdr:row>407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74561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8"/>
  <sheetViews>
    <sheetView tabSelected="1" view="pageBreakPreview" zoomScaleNormal="106" zoomScaleSheetLayoutView="100" zoomScalePageLayoutView="0" workbookViewId="0" topLeftCell="A187">
      <selection activeCell="E201" sqref="E201"/>
    </sheetView>
  </sheetViews>
  <sheetFormatPr defaultColWidth="9.140625" defaultRowHeight="12.75"/>
  <cols>
    <col min="1" max="1" width="15.8515625" style="9" customWidth="1"/>
    <col min="2" max="2" width="20.00390625" style="9" customWidth="1"/>
    <col min="3" max="3" width="17.7109375" style="9" customWidth="1"/>
    <col min="4" max="4" width="14.57421875" style="9" customWidth="1"/>
    <col min="5" max="5" width="16.140625" style="9" customWidth="1"/>
    <col min="6" max="6" width="17.00390625" style="9" customWidth="1"/>
    <col min="7" max="7" width="13.421875" style="9" customWidth="1"/>
    <col min="8" max="8" width="15.57421875" style="9" customWidth="1"/>
    <col min="9" max="16384" width="9.140625" style="9" customWidth="1"/>
  </cols>
  <sheetData>
    <row r="1" spans="1:8" ht="14.25">
      <c r="A1" s="306" t="s">
        <v>0</v>
      </c>
      <c r="B1" s="307"/>
      <c r="C1" s="307"/>
      <c r="D1" s="307"/>
      <c r="E1" s="307"/>
      <c r="F1" s="307"/>
      <c r="G1" s="307"/>
      <c r="H1" s="308"/>
    </row>
    <row r="2" spans="1:8" ht="14.25">
      <c r="A2" s="309" t="s">
        <v>1</v>
      </c>
      <c r="B2" s="310"/>
      <c r="C2" s="310"/>
      <c r="D2" s="310"/>
      <c r="E2" s="310"/>
      <c r="F2" s="310"/>
      <c r="G2" s="310"/>
      <c r="H2" s="311"/>
    </row>
    <row r="3" spans="1:8" ht="14.25">
      <c r="A3" s="309" t="s">
        <v>146</v>
      </c>
      <c r="B3" s="310"/>
      <c r="C3" s="310"/>
      <c r="D3" s="310"/>
      <c r="E3" s="310"/>
      <c r="F3" s="310"/>
      <c r="G3" s="310"/>
      <c r="H3" s="311"/>
    </row>
    <row r="4" spans="1:8" ht="5.25" customHeight="1">
      <c r="A4" s="4"/>
      <c r="B4" s="5"/>
      <c r="C4" s="5"/>
      <c r="D4" s="5"/>
      <c r="E4" s="5"/>
      <c r="F4" s="5"/>
      <c r="G4" s="6"/>
      <c r="H4" s="7"/>
    </row>
    <row r="5" spans="1:8" ht="14.25">
      <c r="A5" s="312" t="s">
        <v>145</v>
      </c>
      <c r="B5" s="313"/>
      <c r="C5" s="313"/>
      <c r="D5" s="313"/>
      <c r="E5" s="313"/>
      <c r="F5" s="313"/>
      <c r="G5" s="313"/>
      <c r="H5" s="314"/>
    </row>
    <row r="6" spans="1:6" ht="5.25" customHeight="1">
      <c r="A6" s="8"/>
      <c r="B6" s="8"/>
      <c r="C6" s="8"/>
      <c r="D6" s="8"/>
      <c r="E6" s="8"/>
      <c r="F6" s="8"/>
    </row>
    <row r="7" spans="1:8" ht="14.25">
      <c r="A7" s="315" t="s">
        <v>2</v>
      </c>
      <c r="B7" s="315"/>
      <c r="C7" s="315"/>
      <c r="D7" s="315"/>
      <c r="E7" s="315"/>
      <c r="F7" s="315"/>
      <c r="G7" s="315"/>
      <c r="H7" s="315"/>
    </row>
    <row r="8" ht="4.5" customHeight="1"/>
    <row r="9" spans="1:8" ht="14.25">
      <c r="A9" s="315" t="s">
        <v>147</v>
      </c>
      <c r="B9" s="315"/>
      <c r="C9" s="315"/>
      <c r="D9" s="315"/>
      <c r="E9" s="315"/>
      <c r="F9" s="315"/>
      <c r="G9" s="315"/>
      <c r="H9" s="315"/>
    </row>
    <row r="10" ht="6.75" customHeight="1"/>
    <row r="11" spans="1:8" ht="14.25">
      <c r="A11" s="10" t="s">
        <v>3</v>
      </c>
      <c r="B11" s="10"/>
      <c r="C11" s="10"/>
      <c r="D11" s="10"/>
      <c r="E11" s="10"/>
      <c r="F11" s="10"/>
      <c r="G11" s="10"/>
      <c r="H11" s="10"/>
    </row>
    <row r="12" spans="1:8" ht="14.25">
      <c r="A12" s="10"/>
      <c r="B12" s="10"/>
      <c r="C12" s="10"/>
      <c r="D12" s="10"/>
      <c r="E12" s="10"/>
      <c r="F12" s="10"/>
      <c r="G12" s="10"/>
      <c r="H12" s="10"/>
    </row>
    <row r="13" spans="1:8" ht="12.75" customHeight="1">
      <c r="A13" s="303" t="s">
        <v>4</v>
      </c>
      <c r="B13" s="303"/>
      <c r="C13" s="152"/>
      <c r="D13" s="11"/>
      <c r="E13" s="11"/>
      <c r="F13" s="10"/>
      <c r="G13" s="10"/>
      <c r="H13" s="10"/>
    </row>
    <row r="14" spans="1:8" ht="6.75" customHeight="1">
      <c r="A14" s="12"/>
      <c r="B14" s="12"/>
      <c r="C14" s="152"/>
      <c r="D14" s="11"/>
      <c r="E14" s="11"/>
      <c r="F14" s="10"/>
      <c r="G14" s="10"/>
      <c r="H14" s="10"/>
    </row>
    <row r="15" spans="1:8" ht="66.75" customHeight="1">
      <c r="A15" s="153" t="s">
        <v>5</v>
      </c>
      <c r="B15" s="154" t="s">
        <v>148</v>
      </c>
      <c r="C15" s="154" t="s">
        <v>149</v>
      </c>
      <c r="D15" s="154" t="s">
        <v>6</v>
      </c>
      <c r="E15" s="153" t="s">
        <v>7</v>
      </c>
      <c r="F15" s="10"/>
      <c r="G15" s="10"/>
      <c r="H15" s="10"/>
    </row>
    <row r="16" spans="1:5" ht="14.25">
      <c r="A16" s="155" t="s">
        <v>8</v>
      </c>
      <c r="B16" s="156">
        <v>2737061</v>
      </c>
      <c r="C16" s="157">
        <v>2491037</v>
      </c>
      <c r="D16" s="158">
        <f>C16-B16</f>
        <v>-246024</v>
      </c>
      <c r="E16" s="159">
        <f>D16/B16</f>
        <v>-0.08988619544832943</v>
      </c>
    </row>
    <row r="17" spans="1:8" ht="14.25">
      <c r="A17" s="155" t="s">
        <v>9</v>
      </c>
      <c r="B17" s="156">
        <v>1640643</v>
      </c>
      <c r="C17" s="160">
        <v>1576019</v>
      </c>
      <c r="D17" s="158">
        <f>C17-B17</f>
        <v>-64624</v>
      </c>
      <c r="E17" s="159">
        <f>D17/B17</f>
        <v>-0.03938943450829949</v>
      </c>
      <c r="F17" s="10"/>
      <c r="G17" s="11"/>
      <c r="H17" s="11"/>
    </row>
    <row r="18" spans="1:8" ht="14.25">
      <c r="A18" s="155" t="s">
        <v>119</v>
      </c>
      <c r="B18" s="156">
        <v>0</v>
      </c>
      <c r="C18" s="160">
        <v>0</v>
      </c>
      <c r="D18" s="158">
        <f>C18-B18</f>
        <v>0</v>
      </c>
      <c r="E18" s="159">
        <v>0</v>
      </c>
      <c r="F18" s="10"/>
      <c r="G18" s="11"/>
      <c r="H18" s="11"/>
    </row>
    <row r="19" spans="1:7" ht="14.25">
      <c r="A19" s="155" t="s">
        <v>10</v>
      </c>
      <c r="B19" s="161">
        <f>SUM(B16:B18)</f>
        <v>4377704</v>
      </c>
      <c r="C19" s="161">
        <f>SUM(C16:C18)</f>
        <v>4067056</v>
      </c>
      <c r="D19" s="158">
        <f>C19-B19</f>
        <v>-310648</v>
      </c>
      <c r="E19" s="159">
        <f>D19/B19</f>
        <v>-0.07096139894337306</v>
      </c>
      <c r="G19" s="63"/>
    </row>
    <row r="20" spans="7:8" ht="13.5" customHeight="1">
      <c r="G20" s="17"/>
      <c r="H20" s="17"/>
    </row>
    <row r="21" spans="1:4" ht="15.75" customHeight="1">
      <c r="A21" s="303" t="s">
        <v>11</v>
      </c>
      <c r="B21" s="303"/>
      <c r="C21" s="303"/>
      <c r="D21" s="303"/>
    </row>
    <row r="22" spans="1:4" ht="13.5" customHeight="1">
      <c r="A22" s="162"/>
      <c r="B22" s="162"/>
      <c r="C22" s="162"/>
      <c r="D22" s="162"/>
    </row>
    <row r="23" spans="1:7" ht="15" customHeight="1">
      <c r="A23" s="163" t="s">
        <v>13</v>
      </c>
      <c r="B23" s="164">
        <v>239</v>
      </c>
      <c r="C23" s="164">
        <v>220</v>
      </c>
      <c r="D23" s="165">
        <f>C23-B23</f>
        <v>-19</v>
      </c>
      <c r="E23" s="159">
        <f>D23/B23</f>
        <v>-0.0794979079497908</v>
      </c>
      <c r="G23" s="9" t="s">
        <v>12</v>
      </c>
    </row>
    <row r="24" spans="1:7" ht="15" customHeight="1">
      <c r="A24" s="163" t="s">
        <v>14</v>
      </c>
      <c r="B24" s="164">
        <v>239</v>
      </c>
      <c r="C24" s="164">
        <v>220</v>
      </c>
      <c r="D24" s="165">
        <f>C24-B24</f>
        <v>-19</v>
      </c>
      <c r="E24" s="159">
        <f>D24/B24</f>
        <v>-0.0794979079497908</v>
      </c>
      <c r="G24" s="9" t="s">
        <v>12</v>
      </c>
    </row>
    <row r="25" spans="1:5" ht="15" customHeight="1">
      <c r="A25" s="163" t="s">
        <v>119</v>
      </c>
      <c r="B25" s="164">
        <v>0</v>
      </c>
      <c r="C25" s="164">
        <v>0</v>
      </c>
      <c r="D25" s="165">
        <f>C25-B25</f>
        <v>0</v>
      </c>
      <c r="E25" s="159">
        <v>0</v>
      </c>
    </row>
    <row r="26" spans="1:5" ht="15" customHeight="1">
      <c r="A26" s="303"/>
      <c r="B26" s="303"/>
      <c r="C26" s="303"/>
      <c r="D26" s="303"/>
      <c r="E26" s="16"/>
    </row>
    <row r="27" spans="1:5" ht="16.5" customHeight="1">
      <c r="A27" s="305" t="s">
        <v>150</v>
      </c>
      <c r="B27" s="305"/>
      <c r="C27" s="305"/>
      <c r="D27" s="305"/>
      <c r="E27" s="16"/>
    </row>
    <row r="28" spans="1:7" ht="57.75" customHeight="1">
      <c r="A28" s="154" t="s">
        <v>5</v>
      </c>
      <c r="B28" s="154" t="s">
        <v>15</v>
      </c>
      <c r="C28" s="154" t="s">
        <v>16</v>
      </c>
      <c r="D28" s="154" t="s">
        <v>17</v>
      </c>
      <c r="E28" s="107" t="s">
        <v>7</v>
      </c>
      <c r="G28" s="9" t="s">
        <v>12</v>
      </c>
    </row>
    <row r="29" spans="1:8" ht="14.25">
      <c r="A29" s="155" t="s">
        <v>13</v>
      </c>
      <c r="B29" s="164">
        <f>B16*B23</f>
        <v>654157579</v>
      </c>
      <c r="C29" s="158">
        <v>539973867</v>
      </c>
      <c r="D29" s="165">
        <f>C29-B29</f>
        <v>-114183712</v>
      </c>
      <c r="E29" s="159">
        <f>D29/B29</f>
        <v>-0.17455077440905106</v>
      </c>
      <c r="G29" s="9" t="s">
        <v>12</v>
      </c>
      <c r="H29" s="9" t="s">
        <v>12</v>
      </c>
    </row>
    <row r="30" spans="1:8" ht="14.25">
      <c r="A30" s="155" t="s">
        <v>18</v>
      </c>
      <c r="B30" s="164">
        <f>B17*B24</f>
        <v>392113677</v>
      </c>
      <c r="C30" s="164">
        <v>341683758</v>
      </c>
      <c r="D30" s="165">
        <f>C30-B30</f>
        <v>-50429919</v>
      </c>
      <c r="E30" s="159">
        <f>D30/B30</f>
        <v>-0.12861045650289826</v>
      </c>
      <c r="G30" s="9" t="s">
        <v>12</v>
      </c>
      <c r="H30" s="9" t="s">
        <v>12</v>
      </c>
    </row>
    <row r="31" spans="1:5" ht="14.25">
      <c r="A31" s="155" t="s">
        <v>119</v>
      </c>
      <c r="B31" s="164">
        <f>B18*B25</f>
        <v>0</v>
      </c>
      <c r="C31" s="164">
        <v>0</v>
      </c>
      <c r="D31" s="165">
        <f>C31-B31</f>
        <v>0</v>
      </c>
      <c r="E31" s="159"/>
    </row>
    <row r="32" spans="1:7" ht="17.25" customHeight="1">
      <c r="A32" s="155" t="s">
        <v>10</v>
      </c>
      <c r="B32" s="164">
        <f>SUM(B29:B31)</f>
        <v>1046271256</v>
      </c>
      <c r="C32" s="164">
        <f>SUM(C29:C31)</f>
        <v>881657625</v>
      </c>
      <c r="D32" s="165">
        <f>C32-B32</f>
        <v>-164613631</v>
      </c>
      <c r="E32" s="159">
        <f>D32/B32</f>
        <v>-0.1573336073757148</v>
      </c>
      <c r="G32" s="9" t="s">
        <v>12</v>
      </c>
    </row>
    <row r="33" spans="1:7" ht="14.25">
      <c r="A33" s="12"/>
      <c r="B33" s="12"/>
      <c r="C33" s="12"/>
      <c r="D33" s="12"/>
      <c r="E33" s="16"/>
      <c r="G33" s="9" t="s">
        <v>12</v>
      </c>
    </row>
    <row r="34" spans="1:7" ht="18" customHeight="1">
      <c r="A34" s="303" t="s">
        <v>19</v>
      </c>
      <c r="B34" s="303"/>
      <c r="C34" s="303"/>
      <c r="D34" s="18"/>
      <c r="E34" s="166"/>
      <c r="G34" s="17"/>
    </row>
    <row r="35" spans="1:7" ht="18" customHeight="1">
      <c r="A35" s="303" t="s">
        <v>151</v>
      </c>
      <c r="B35" s="303"/>
      <c r="C35" s="303"/>
      <c r="D35" s="303"/>
      <c r="E35" s="303"/>
      <c r="F35" s="303"/>
      <c r="G35" s="303"/>
    </row>
    <row r="36" spans="1:7" ht="43.5" customHeight="1">
      <c r="A36" s="154" t="s">
        <v>20</v>
      </c>
      <c r="B36" s="154" t="s">
        <v>21</v>
      </c>
      <c r="C36" s="154" t="s">
        <v>22</v>
      </c>
      <c r="D36" s="154" t="s">
        <v>23</v>
      </c>
      <c r="E36" s="167" t="s">
        <v>24</v>
      </c>
      <c r="F36" s="154" t="s">
        <v>25</v>
      </c>
      <c r="G36" s="17"/>
    </row>
    <row r="37" spans="1:7" ht="12.75" customHeight="1">
      <c r="A37" s="154">
        <v>1</v>
      </c>
      <c r="B37" s="154">
        <v>2</v>
      </c>
      <c r="C37" s="154">
        <v>3</v>
      </c>
      <c r="D37" s="154">
        <v>4</v>
      </c>
      <c r="E37" s="154" t="s">
        <v>26</v>
      </c>
      <c r="F37" s="154">
        <v>6</v>
      </c>
      <c r="G37" s="17"/>
    </row>
    <row r="38" spans="1:7" ht="12.75" customHeight="1">
      <c r="A38" s="108">
        <v>1</v>
      </c>
      <c r="B38" s="168" t="s">
        <v>178</v>
      </c>
      <c r="C38" s="108">
        <v>899</v>
      </c>
      <c r="D38" s="108">
        <v>899</v>
      </c>
      <c r="E38" s="108">
        <f>C38-D38</f>
        <v>0</v>
      </c>
      <c r="F38" s="169">
        <f>E38/C38</f>
        <v>0</v>
      </c>
      <c r="G38" s="17"/>
    </row>
    <row r="39" spans="1:7" ht="12.75" customHeight="1">
      <c r="A39" s="108">
        <v>2</v>
      </c>
      <c r="B39" s="168" t="s">
        <v>179</v>
      </c>
      <c r="C39" s="108">
        <v>1515</v>
      </c>
      <c r="D39" s="108">
        <v>1515</v>
      </c>
      <c r="E39" s="108">
        <f aca="true" t="shared" si="0" ref="E39:E68">C39-D39</f>
        <v>0</v>
      </c>
      <c r="F39" s="169">
        <f aca="true" t="shared" si="1" ref="F39:F68">E39/C39</f>
        <v>0</v>
      </c>
      <c r="G39" s="17"/>
    </row>
    <row r="40" spans="1:7" ht="12.75" customHeight="1">
      <c r="A40" s="108">
        <v>3</v>
      </c>
      <c r="B40" s="168" t="s">
        <v>180</v>
      </c>
      <c r="C40" s="108">
        <v>940</v>
      </c>
      <c r="D40" s="108">
        <v>940</v>
      </c>
      <c r="E40" s="108">
        <f t="shared" si="0"/>
        <v>0</v>
      </c>
      <c r="F40" s="169">
        <f t="shared" si="1"/>
        <v>0</v>
      </c>
      <c r="G40" s="17"/>
    </row>
    <row r="41" spans="1:7" ht="12.75" customHeight="1">
      <c r="A41" s="108">
        <v>4</v>
      </c>
      <c r="B41" s="168" t="s">
        <v>181</v>
      </c>
      <c r="C41" s="108">
        <v>1074</v>
      </c>
      <c r="D41" s="108">
        <v>1074</v>
      </c>
      <c r="E41" s="108">
        <f t="shared" si="0"/>
        <v>0</v>
      </c>
      <c r="F41" s="169">
        <f t="shared" si="1"/>
        <v>0</v>
      </c>
      <c r="G41" s="17"/>
    </row>
    <row r="42" spans="1:7" ht="12.75" customHeight="1">
      <c r="A42" s="108">
        <v>5</v>
      </c>
      <c r="B42" s="168" t="s">
        <v>182</v>
      </c>
      <c r="C42" s="108">
        <v>1272</v>
      </c>
      <c r="D42" s="108">
        <v>1272</v>
      </c>
      <c r="E42" s="108">
        <f t="shared" si="0"/>
        <v>0</v>
      </c>
      <c r="F42" s="169">
        <f t="shared" si="1"/>
        <v>0</v>
      </c>
      <c r="G42" s="17"/>
    </row>
    <row r="43" spans="1:7" ht="12.75" customHeight="1">
      <c r="A43" s="108">
        <v>6</v>
      </c>
      <c r="B43" s="168" t="s">
        <v>183</v>
      </c>
      <c r="C43" s="108">
        <v>495</v>
      </c>
      <c r="D43" s="108">
        <v>495</v>
      </c>
      <c r="E43" s="108">
        <f t="shared" si="0"/>
        <v>0</v>
      </c>
      <c r="F43" s="169">
        <f t="shared" si="1"/>
        <v>0</v>
      </c>
      <c r="G43" s="17"/>
    </row>
    <row r="44" spans="1:7" ht="12.75" customHeight="1">
      <c r="A44" s="108">
        <v>7</v>
      </c>
      <c r="B44" s="168" t="s">
        <v>184</v>
      </c>
      <c r="C44" s="108">
        <v>1293</v>
      </c>
      <c r="D44" s="108">
        <v>1293</v>
      </c>
      <c r="E44" s="108">
        <f t="shared" si="0"/>
        <v>0</v>
      </c>
      <c r="F44" s="169">
        <f t="shared" si="1"/>
        <v>0</v>
      </c>
      <c r="G44" s="17"/>
    </row>
    <row r="45" spans="1:7" ht="12.75" customHeight="1">
      <c r="A45" s="108">
        <v>8</v>
      </c>
      <c r="B45" s="168" t="s">
        <v>185</v>
      </c>
      <c r="C45" s="108">
        <v>331</v>
      </c>
      <c r="D45" s="108">
        <v>331</v>
      </c>
      <c r="E45" s="108">
        <f t="shared" si="0"/>
        <v>0</v>
      </c>
      <c r="F45" s="169">
        <f t="shared" si="1"/>
        <v>0</v>
      </c>
      <c r="G45" s="17"/>
    </row>
    <row r="46" spans="1:7" ht="12.75" customHeight="1">
      <c r="A46" s="108">
        <v>9</v>
      </c>
      <c r="B46" s="168" t="s">
        <v>186</v>
      </c>
      <c r="C46" s="108">
        <v>776</v>
      </c>
      <c r="D46" s="108">
        <v>776</v>
      </c>
      <c r="E46" s="108">
        <f t="shared" si="0"/>
        <v>0</v>
      </c>
      <c r="F46" s="169">
        <f t="shared" si="1"/>
        <v>0</v>
      </c>
      <c r="G46" s="17"/>
    </row>
    <row r="47" spans="1:7" ht="12.75" customHeight="1">
      <c r="A47" s="108">
        <v>10</v>
      </c>
      <c r="B47" s="168" t="s">
        <v>187</v>
      </c>
      <c r="C47" s="108">
        <v>748</v>
      </c>
      <c r="D47" s="108">
        <v>748</v>
      </c>
      <c r="E47" s="108">
        <f t="shared" si="0"/>
        <v>0</v>
      </c>
      <c r="F47" s="169">
        <f t="shared" si="1"/>
        <v>0</v>
      </c>
      <c r="G47" s="17"/>
    </row>
    <row r="48" spans="1:7" ht="12.75" customHeight="1">
      <c r="A48" s="108">
        <v>11</v>
      </c>
      <c r="B48" s="168" t="s">
        <v>188</v>
      </c>
      <c r="C48" s="108">
        <v>2158</v>
      </c>
      <c r="D48" s="108">
        <v>2158</v>
      </c>
      <c r="E48" s="108">
        <f t="shared" si="0"/>
        <v>0</v>
      </c>
      <c r="F48" s="169">
        <f t="shared" si="1"/>
        <v>0</v>
      </c>
      <c r="G48" s="17"/>
    </row>
    <row r="49" spans="1:7" ht="12.75" customHeight="1">
      <c r="A49" s="108">
        <v>12</v>
      </c>
      <c r="B49" s="168" t="s">
        <v>189</v>
      </c>
      <c r="C49" s="108">
        <v>885</v>
      </c>
      <c r="D49" s="108">
        <v>885</v>
      </c>
      <c r="E49" s="108">
        <f t="shared" si="0"/>
        <v>0</v>
      </c>
      <c r="F49" s="169">
        <f t="shared" si="1"/>
        <v>0</v>
      </c>
      <c r="G49" s="17"/>
    </row>
    <row r="50" spans="1:7" ht="12.75" customHeight="1">
      <c r="A50" s="108">
        <v>13</v>
      </c>
      <c r="B50" s="168" t="s">
        <v>190</v>
      </c>
      <c r="C50" s="108">
        <v>1258</v>
      </c>
      <c r="D50" s="108">
        <v>1258</v>
      </c>
      <c r="E50" s="108">
        <f t="shared" si="0"/>
        <v>0</v>
      </c>
      <c r="F50" s="169">
        <f t="shared" si="1"/>
        <v>0</v>
      </c>
      <c r="G50" s="17"/>
    </row>
    <row r="51" spans="1:7" ht="12.75" customHeight="1">
      <c r="A51" s="108">
        <v>14</v>
      </c>
      <c r="B51" s="168" t="s">
        <v>191</v>
      </c>
      <c r="C51" s="108">
        <v>340</v>
      </c>
      <c r="D51" s="108">
        <v>340</v>
      </c>
      <c r="E51" s="108">
        <f t="shared" si="0"/>
        <v>0</v>
      </c>
      <c r="F51" s="169">
        <f t="shared" si="1"/>
        <v>0</v>
      </c>
      <c r="G51" s="17"/>
    </row>
    <row r="52" spans="1:7" ht="12.75" customHeight="1">
      <c r="A52" s="108">
        <v>15</v>
      </c>
      <c r="B52" s="168" t="s">
        <v>192</v>
      </c>
      <c r="C52" s="108">
        <v>1548</v>
      </c>
      <c r="D52" s="108">
        <v>1548</v>
      </c>
      <c r="E52" s="108">
        <f t="shared" si="0"/>
        <v>0</v>
      </c>
      <c r="F52" s="169">
        <f t="shared" si="1"/>
        <v>0</v>
      </c>
      <c r="G52" s="17"/>
    </row>
    <row r="53" spans="1:7" ht="12.75" customHeight="1">
      <c r="A53" s="108">
        <v>16</v>
      </c>
      <c r="B53" s="168" t="s">
        <v>193</v>
      </c>
      <c r="C53" s="108">
        <v>1085</v>
      </c>
      <c r="D53" s="108">
        <v>1085</v>
      </c>
      <c r="E53" s="108">
        <f t="shared" si="0"/>
        <v>0</v>
      </c>
      <c r="F53" s="169">
        <f t="shared" si="1"/>
        <v>0</v>
      </c>
      <c r="G53" s="17"/>
    </row>
    <row r="54" spans="1:7" ht="12.75" customHeight="1">
      <c r="A54" s="108">
        <v>17</v>
      </c>
      <c r="B54" s="168" t="s">
        <v>194</v>
      </c>
      <c r="C54" s="108">
        <v>1124</v>
      </c>
      <c r="D54" s="108">
        <v>1124</v>
      </c>
      <c r="E54" s="108">
        <f t="shared" si="0"/>
        <v>0</v>
      </c>
      <c r="F54" s="169">
        <f t="shared" si="1"/>
        <v>0</v>
      </c>
      <c r="G54" s="17"/>
    </row>
    <row r="55" spans="1:7" ht="12.75" customHeight="1">
      <c r="A55" s="108">
        <v>18</v>
      </c>
      <c r="B55" s="168" t="s">
        <v>195</v>
      </c>
      <c r="C55" s="108">
        <v>1632</v>
      </c>
      <c r="D55" s="108">
        <v>1632</v>
      </c>
      <c r="E55" s="108">
        <f t="shared" si="0"/>
        <v>0</v>
      </c>
      <c r="F55" s="169">
        <f t="shared" si="1"/>
        <v>0</v>
      </c>
      <c r="G55" s="17"/>
    </row>
    <row r="56" spans="1:7" ht="12.75" customHeight="1">
      <c r="A56" s="108">
        <v>19</v>
      </c>
      <c r="B56" s="168" t="s">
        <v>196</v>
      </c>
      <c r="C56" s="108">
        <v>811</v>
      </c>
      <c r="D56" s="108">
        <v>811</v>
      </c>
      <c r="E56" s="108">
        <f t="shared" si="0"/>
        <v>0</v>
      </c>
      <c r="F56" s="169">
        <f t="shared" si="1"/>
        <v>0</v>
      </c>
      <c r="G56" s="17"/>
    </row>
    <row r="57" spans="1:7" ht="12.75" customHeight="1">
      <c r="A57" s="108">
        <v>20</v>
      </c>
      <c r="B57" s="168" t="s">
        <v>197</v>
      </c>
      <c r="C57" s="108">
        <v>1642</v>
      </c>
      <c r="D57" s="108">
        <v>1642</v>
      </c>
      <c r="E57" s="108">
        <f t="shared" si="0"/>
        <v>0</v>
      </c>
      <c r="F57" s="169">
        <f t="shared" si="1"/>
        <v>0</v>
      </c>
      <c r="G57" s="17"/>
    </row>
    <row r="58" spans="1:7" ht="12.75" customHeight="1">
      <c r="A58" s="108">
        <v>21</v>
      </c>
      <c r="B58" s="168" t="s">
        <v>198</v>
      </c>
      <c r="C58" s="108">
        <v>860</v>
      </c>
      <c r="D58" s="108">
        <v>860</v>
      </c>
      <c r="E58" s="108">
        <f t="shared" si="0"/>
        <v>0</v>
      </c>
      <c r="F58" s="169">
        <f t="shared" si="1"/>
        <v>0</v>
      </c>
      <c r="G58" s="17"/>
    </row>
    <row r="59" spans="1:7" ht="12.75" customHeight="1">
      <c r="A59" s="108">
        <v>22</v>
      </c>
      <c r="B59" s="168" t="s">
        <v>199</v>
      </c>
      <c r="C59" s="108">
        <v>2712</v>
      </c>
      <c r="D59" s="108">
        <v>2712</v>
      </c>
      <c r="E59" s="108">
        <f t="shared" si="0"/>
        <v>0</v>
      </c>
      <c r="F59" s="169">
        <f t="shared" si="1"/>
        <v>0</v>
      </c>
      <c r="G59" s="17"/>
    </row>
    <row r="60" spans="1:7" ht="12.75" customHeight="1">
      <c r="A60" s="108">
        <v>23</v>
      </c>
      <c r="B60" s="168" t="s">
        <v>200</v>
      </c>
      <c r="C60" s="108">
        <v>1197</v>
      </c>
      <c r="D60" s="108">
        <v>1197</v>
      </c>
      <c r="E60" s="108">
        <f t="shared" si="0"/>
        <v>0</v>
      </c>
      <c r="F60" s="169">
        <f t="shared" si="1"/>
        <v>0</v>
      </c>
      <c r="G60" s="17"/>
    </row>
    <row r="61" spans="1:7" ht="12.75" customHeight="1">
      <c r="A61" s="108">
        <v>24</v>
      </c>
      <c r="B61" s="168" t="s">
        <v>201</v>
      </c>
      <c r="C61" s="108">
        <v>696</v>
      </c>
      <c r="D61" s="108">
        <v>696</v>
      </c>
      <c r="E61" s="108">
        <f t="shared" si="0"/>
        <v>0</v>
      </c>
      <c r="F61" s="169">
        <f t="shared" si="1"/>
        <v>0</v>
      </c>
      <c r="G61" s="17"/>
    </row>
    <row r="62" spans="1:7" ht="12.75" customHeight="1">
      <c r="A62" s="108">
        <v>25</v>
      </c>
      <c r="B62" s="168" t="s">
        <v>202</v>
      </c>
      <c r="C62" s="108">
        <v>535</v>
      </c>
      <c r="D62" s="108">
        <v>535</v>
      </c>
      <c r="E62" s="108">
        <f t="shared" si="0"/>
        <v>0</v>
      </c>
      <c r="F62" s="169">
        <f t="shared" si="1"/>
        <v>0</v>
      </c>
      <c r="G62" s="17"/>
    </row>
    <row r="63" spans="1:7" ht="12.75" customHeight="1">
      <c r="A63" s="108">
        <v>26</v>
      </c>
      <c r="B63" s="168" t="s">
        <v>203</v>
      </c>
      <c r="C63" s="108">
        <v>1195</v>
      </c>
      <c r="D63" s="108">
        <v>1195</v>
      </c>
      <c r="E63" s="108">
        <f t="shared" si="0"/>
        <v>0</v>
      </c>
      <c r="F63" s="169">
        <f t="shared" si="1"/>
        <v>0</v>
      </c>
      <c r="G63" s="17"/>
    </row>
    <row r="64" spans="1:7" ht="12.75" customHeight="1">
      <c r="A64" s="108">
        <v>27</v>
      </c>
      <c r="B64" s="168" t="s">
        <v>204</v>
      </c>
      <c r="C64" s="108">
        <v>1248</v>
      </c>
      <c r="D64" s="108">
        <v>1248</v>
      </c>
      <c r="E64" s="108">
        <f t="shared" si="0"/>
        <v>0</v>
      </c>
      <c r="F64" s="169">
        <f t="shared" si="1"/>
        <v>0</v>
      </c>
      <c r="G64" s="17"/>
    </row>
    <row r="65" spans="1:7" ht="12.75" customHeight="1">
      <c r="A65" s="108">
        <v>28</v>
      </c>
      <c r="B65" s="168" t="s">
        <v>205</v>
      </c>
      <c r="C65" s="108">
        <v>845</v>
      </c>
      <c r="D65" s="108">
        <v>845</v>
      </c>
      <c r="E65" s="108">
        <f t="shared" si="0"/>
        <v>0</v>
      </c>
      <c r="F65" s="169">
        <f t="shared" si="1"/>
        <v>0</v>
      </c>
      <c r="G65" s="17"/>
    </row>
    <row r="66" spans="1:7" ht="12.75" customHeight="1">
      <c r="A66" s="108">
        <v>29</v>
      </c>
      <c r="B66" s="168" t="s">
        <v>206</v>
      </c>
      <c r="C66" s="108">
        <v>527</v>
      </c>
      <c r="D66" s="108">
        <v>527</v>
      </c>
      <c r="E66" s="108">
        <f t="shared" si="0"/>
        <v>0</v>
      </c>
      <c r="F66" s="169">
        <f t="shared" si="1"/>
        <v>0</v>
      </c>
      <c r="G66" s="17"/>
    </row>
    <row r="67" spans="1:7" ht="12.75" customHeight="1">
      <c r="A67" s="108">
        <v>30</v>
      </c>
      <c r="B67" s="168" t="s">
        <v>207</v>
      </c>
      <c r="C67" s="108">
        <v>1518</v>
      </c>
      <c r="D67" s="108">
        <v>1518</v>
      </c>
      <c r="E67" s="108">
        <f t="shared" si="0"/>
        <v>0</v>
      </c>
      <c r="F67" s="169">
        <f t="shared" si="1"/>
        <v>0</v>
      </c>
      <c r="G67" s="17"/>
    </row>
    <row r="68" spans="1:7" ht="17.25" customHeight="1">
      <c r="A68" s="170"/>
      <c r="B68" s="171" t="s">
        <v>27</v>
      </c>
      <c r="C68" s="172">
        <f>SUM(C38:C67)</f>
        <v>33159</v>
      </c>
      <c r="D68" s="172">
        <f>SUM(D38:D67)</f>
        <v>33159</v>
      </c>
      <c r="E68" s="173">
        <f t="shared" si="0"/>
        <v>0</v>
      </c>
      <c r="F68" s="174">
        <f t="shared" si="1"/>
        <v>0</v>
      </c>
      <c r="G68" s="17"/>
    </row>
    <row r="69" spans="1:7" ht="12.75" customHeight="1">
      <c r="A69" s="14"/>
      <c r="B69" s="20"/>
      <c r="C69" s="21"/>
      <c r="D69" s="21"/>
      <c r="E69" s="21"/>
      <c r="F69" s="22"/>
      <c r="G69" s="17"/>
    </row>
    <row r="70" spans="1:8" ht="12.75" customHeight="1">
      <c r="A70" s="303" t="s">
        <v>176</v>
      </c>
      <c r="B70" s="303"/>
      <c r="C70" s="303"/>
      <c r="D70" s="303"/>
      <c r="E70" s="303"/>
      <c r="F70" s="303"/>
      <c r="G70" s="303"/>
      <c r="H70" s="303"/>
    </row>
    <row r="71" spans="1:7" ht="45.75" customHeight="1">
      <c r="A71" s="154" t="s">
        <v>20</v>
      </c>
      <c r="B71" s="154" t="s">
        <v>21</v>
      </c>
      <c r="C71" s="154" t="s">
        <v>22</v>
      </c>
      <c r="D71" s="154" t="s">
        <v>23</v>
      </c>
      <c r="E71" s="167" t="s">
        <v>24</v>
      </c>
      <c r="F71" s="154" t="s">
        <v>25</v>
      </c>
      <c r="G71" s="17"/>
    </row>
    <row r="72" spans="1:7" ht="12.75" customHeight="1">
      <c r="A72" s="154">
        <v>1</v>
      </c>
      <c r="B72" s="154">
        <v>2</v>
      </c>
      <c r="C72" s="154">
        <v>3</v>
      </c>
      <c r="D72" s="154">
        <v>4</v>
      </c>
      <c r="E72" s="154" t="s">
        <v>26</v>
      </c>
      <c r="F72" s="154">
        <v>6</v>
      </c>
      <c r="G72" s="17"/>
    </row>
    <row r="73" spans="1:7" ht="12.75" customHeight="1">
      <c r="A73" s="108">
        <v>1</v>
      </c>
      <c r="B73" s="106" t="str">
        <f>B38</f>
        <v>ANGUL </v>
      </c>
      <c r="C73" s="108">
        <v>526</v>
      </c>
      <c r="D73" s="108">
        <v>526</v>
      </c>
      <c r="E73" s="108">
        <f>C73-D73</f>
        <v>0</v>
      </c>
      <c r="F73" s="169">
        <f aca="true" t="shared" si="2" ref="F73:F103">E73/C73</f>
        <v>0</v>
      </c>
      <c r="G73" s="17"/>
    </row>
    <row r="74" spans="1:7" ht="12.75" customHeight="1">
      <c r="A74" s="108">
        <v>2</v>
      </c>
      <c r="B74" s="106" t="str">
        <f aca="true" t="shared" si="3" ref="B74:B102">B39</f>
        <v>BALASORE </v>
      </c>
      <c r="C74" s="108">
        <v>677</v>
      </c>
      <c r="D74" s="108">
        <v>677</v>
      </c>
      <c r="E74" s="108">
        <f aca="true" t="shared" si="4" ref="E74:E103">C74-D74</f>
        <v>0</v>
      </c>
      <c r="F74" s="169">
        <f t="shared" si="2"/>
        <v>0</v>
      </c>
      <c r="G74" s="17"/>
    </row>
    <row r="75" spans="1:7" ht="12.75" customHeight="1">
      <c r="A75" s="108">
        <v>3</v>
      </c>
      <c r="B75" s="106" t="str">
        <f t="shared" si="3"/>
        <v>BARAGARH </v>
      </c>
      <c r="C75" s="108">
        <v>632</v>
      </c>
      <c r="D75" s="108">
        <v>632</v>
      </c>
      <c r="E75" s="108">
        <f t="shared" si="4"/>
        <v>0</v>
      </c>
      <c r="F75" s="169">
        <f t="shared" si="2"/>
        <v>0</v>
      </c>
      <c r="G75" s="17"/>
    </row>
    <row r="76" spans="1:7" ht="12.75" customHeight="1">
      <c r="A76" s="108">
        <v>4</v>
      </c>
      <c r="B76" s="106" t="str">
        <f t="shared" si="3"/>
        <v>BHADRAK </v>
      </c>
      <c r="C76" s="108">
        <v>550</v>
      </c>
      <c r="D76" s="108">
        <v>550</v>
      </c>
      <c r="E76" s="108">
        <f t="shared" si="4"/>
        <v>0</v>
      </c>
      <c r="F76" s="169">
        <f t="shared" si="2"/>
        <v>0</v>
      </c>
      <c r="G76" s="17"/>
    </row>
    <row r="77" spans="1:7" ht="12.75" customHeight="1">
      <c r="A77" s="108">
        <v>5</v>
      </c>
      <c r="B77" s="106" t="str">
        <f t="shared" si="3"/>
        <v>BOLANGIR </v>
      </c>
      <c r="C77" s="108">
        <v>845</v>
      </c>
      <c r="D77" s="108">
        <v>845</v>
      </c>
      <c r="E77" s="108">
        <f t="shared" si="4"/>
        <v>0</v>
      </c>
      <c r="F77" s="169">
        <f t="shared" si="2"/>
        <v>0</v>
      </c>
      <c r="G77" s="17"/>
    </row>
    <row r="78" spans="1:7" ht="12.75" customHeight="1">
      <c r="A78" s="108">
        <v>6</v>
      </c>
      <c r="B78" s="106" t="str">
        <f t="shared" si="3"/>
        <v>BOUDH </v>
      </c>
      <c r="C78" s="108">
        <v>274</v>
      </c>
      <c r="D78" s="108">
        <v>274</v>
      </c>
      <c r="E78" s="108">
        <f t="shared" si="4"/>
        <v>0</v>
      </c>
      <c r="F78" s="169">
        <f t="shared" si="2"/>
        <v>0</v>
      </c>
      <c r="G78" s="17"/>
    </row>
    <row r="79" spans="1:7" ht="12.75" customHeight="1">
      <c r="A79" s="108">
        <v>7</v>
      </c>
      <c r="B79" s="106" t="str">
        <f t="shared" si="3"/>
        <v>CUTTACK </v>
      </c>
      <c r="C79" s="108">
        <v>715</v>
      </c>
      <c r="D79" s="108">
        <v>715</v>
      </c>
      <c r="E79" s="108">
        <f t="shared" si="4"/>
        <v>0</v>
      </c>
      <c r="F79" s="169">
        <f t="shared" si="2"/>
        <v>0</v>
      </c>
      <c r="G79" s="17"/>
    </row>
    <row r="80" spans="1:7" ht="12.75" customHeight="1">
      <c r="A80" s="108">
        <v>8</v>
      </c>
      <c r="B80" s="106" t="str">
        <f t="shared" si="3"/>
        <v>DEOGARH </v>
      </c>
      <c r="C80" s="108">
        <v>200</v>
      </c>
      <c r="D80" s="108">
        <v>200</v>
      </c>
      <c r="E80" s="108">
        <f t="shared" si="4"/>
        <v>0</v>
      </c>
      <c r="F80" s="169">
        <f t="shared" si="2"/>
        <v>0</v>
      </c>
      <c r="G80" s="17"/>
    </row>
    <row r="81" spans="1:7" ht="12.75" customHeight="1">
      <c r="A81" s="108">
        <v>9</v>
      </c>
      <c r="B81" s="106" t="str">
        <f t="shared" si="3"/>
        <v>DHENKANAL </v>
      </c>
      <c r="C81" s="108">
        <v>552</v>
      </c>
      <c r="D81" s="108">
        <v>552</v>
      </c>
      <c r="E81" s="108">
        <f t="shared" si="4"/>
        <v>0</v>
      </c>
      <c r="F81" s="169">
        <f t="shared" si="2"/>
        <v>0</v>
      </c>
      <c r="G81" s="17"/>
    </row>
    <row r="82" spans="1:7" ht="12.75" customHeight="1">
      <c r="A82" s="108">
        <v>10</v>
      </c>
      <c r="B82" s="106" t="str">
        <f t="shared" si="3"/>
        <v>GAJAPATI </v>
      </c>
      <c r="C82" s="108">
        <v>535</v>
      </c>
      <c r="D82" s="108">
        <v>535</v>
      </c>
      <c r="E82" s="108">
        <f t="shared" si="4"/>
        <v>0</v>
      </c>
      <c r="F82" s="169">
        <f t="shared" si="2"/>
        <v>0</v>
      </c>
      <c r="G82" s="17"/>
    </row>
    <row r="83" spans="1:7" ht="12.75" customHeight="1">
      <c r="A83" s="108">
        <v>11</v>
      </c>
      <c r="B83" s="106" t="str">
        <f t="shared" si="3"/>
        <v>GANJAM </v>
      </c>
      <c r="C83" s="108">
        <v>1134</v>
      </c>
      <c r="D83" s="108">
        <v>1134</v>
      </c>
      <c r="E83" s="108">
        <f t="shared" si="4"/>
        <v>0</v>
      </c>
      <c r="F83" s="169">
        <f t="shared" si="2"/>
        <v>0</v>
      </c>
      <c r="G83" s="17"/>
    </row>
    <row r="84" spans="1:7" ht="12.75" customHeight="1">
      <c r="A84" s="108">
        <v>12</v>
      </c>
      <c r="B84" s="106" t="str">
        <f t="shared" si="3"/>
        <v>JAGATSINGHPUR</v>
      </c>
      <c r="C84" s="108">
        <v>353</v>
      </c>
      <c r="D84" s="108">
        <v>353</v>
      </c>
      <c r="E84" s="108">
        <f t="shared" si="4"/>
        <v>0</v>
      </c>
      <c r="F84" s="169">
        <f t="shared" si="2"/>
        <v>0</v>
      </c>
      <c r="G84" s="17"/>
    </row>
    <row r="85" spans="1:7" ht="12.75" customHeight="1">
      <c r="A85" s="108">
        <v>13</v>
      </c>
      <c r="B85" s="106" t="str">
        <f t="shared" si="3"/>
        <v>JAJPUR </v>
      </c>
      <c r="C85" s="108">
        <v>722</v>
      </c>
      <c r="D85" s="108">
        <v>722</v>
      </c>
      <c r="E85" s="108">
        <f t="shared" si="4"/>
        <v>0</v>
      </c>
      <c r="F85" s="169">
        <f t="shared" si="2"/>
        <v>0</v>
      </c>
      <c r="G85" s="17"/>
    </row>
    <row r="86" spans="1:7" ht="12.75" customHeight="1">
      <c r="A86" s="108">
        <v>14</v>
      </c>
      <c r="B86" s="106" t="str">
        <f t="shared" si="3"/>
        <v>JHARSUGUDA </v>
      </c>
      <c r="C86" s="108">
        <v>251</v>
      </c>
      <c r="D86" s="108">
        <v>251</v>
      </c>
      <c r="E86" s="108">
        <f t="shared" si="4"/>
        <v>0</v>
      </c>
      <c r="F86" s="169">
        <f t="shared" si="2"/>
        <v>0</v>
      </c>
      <c r="G86" s="17"/>
    </row>
    <row r="87" spans="1:8" ht="12.75" customHeight="1">
      <c r="A87" s="108">
        <v>15</v>
      </c>
      <c r="B87" s="106" t="str">
        <f t="shared" si="3"/>
        <v>KALAHANDI </v>
      </c>
      <c r="C87" s="108">
        <v>739</v>
      </c>
      <c r="D87" s="108">
        <v>739</v>
      </c>
      <c r="E87" s="108">
        <f t="shared" si="4"/>
        <v>0</v>
      </c>
      <c r="F87" s="169">
        <f t="shared" si="2"/>
        <v>0</v>
      </c>
      <c r="G87" s="17"/>
      <c r="H87" s="9" t="s">
        <v>12</v>
      </c>
    </row>
    <row r="88" spans="1:7" ht="12.75" customHeight="1">
      <c r="A88" s="108">
        <v>16</v>
      </c>
      <c r="B88" s="106" t="str">
        <f t="shared" si="3"/>
        <v>KANDHAMAL </v>
      </c>
      <c r="C88" s="108">
        <v>757</v>
      </c>
      <c r="D88" s="108">
        <v>757</v>
      </c>
      <c r="E88" s="108">
        <f t="shared" si="4"/>
        <v>0</v>
      </c>
      <c r="F88" s="169">
        <f t="shared" si="2"/>
        <v>0</v>
      </c>
      <c r="G88" s="17"/>
    </row>
    <row r="89" spans="1:7" ht="12.75" customHeight="1">
      <c r="A89" s="108">
        <v>17</v>
      </c>
      <c r="B89" s="106" t="str">
        <f t="shared" si="3"/>
        <v>KENDRAPARA</v>
      </c>
      <c r="C89" s="108">
        <v>526</v>
      </c>
      <c r="D89" s="108">
        <v>526</v>
      </c>
      <c r="E89" s="108">
        <f t="shared" si="4"/>
        <v>0</v>
      </c>
      <c r="F89" s="169">
        <f t="shared" si="2"/>
        <v>0</v>
      </c>
      <c r="G89" s="17"/>
    </row>
    <row r="90" spans="1:7" ht="12.75" customHeight="1">
      <c r="A90" s="108">
        <v>18</v>
      </c>
      <c r="B90" s="106" t="str">
        <f t="shared" si="3"/>
        <v>KEONJHAR </v>
      </c>
      <c r="C90" s="108">
        <v>736</v>
      </c>
      <c r="D90" s="108">
        <v>736</v>
      </c>
      <c r="E90" s="108">
        <f t="shared" si="4"/>
        <v>0</v>
      </c>
      <c r="F90" s="169">
        <f t="shared" si="2"/>
        <v>0</v>
      </c>
      <c r="G90" s="17"/>
    </row>
    <row r="91" spans="1:7" ht="12.75" customHeight="1">
      <c r="A91" s="108">
        <v>19</v>
      </c>
      <c r="B91" s="106" t="str">
        <f t="shared" si="3"/>
        <v>KHURDHA </v>
      </c>
      <c r="C91" s="108">
        <v>473</v>
      </c>
      <c r="D91" s="108">
        <v>473</v>
      </c>
      <c r="E91" s="108">
        <f t="shared" si="4"/>
        <v>0</v>
      </c>
      <c r="F91" s="169">
        <f t="shared" si="2"/>
        <v>0</v>
      </c>
      <c r="G91" s="17"/>
    </row>
    <row r="92" spans="1:7" ht="12.75" customHeight="1">
      <c r="A92" s="108">
        <v>20</v>
      </c>
      <c r="B92" s="106" t="str">
        <f t="shared" si="3"/>
        <v>KORAPUT </v>
      </c>
      <c r="C92" s="108">
        <v>914</v>
      </c>
      <c r="D92" s="108">
        <v>914</v>
      </c>
      <c r="E92" s="108">
        <f t="shared" si="4"/>
        <v>0</v>
      </c>
      <c r="F92" s="169">
        <f t="shared" si="2"/>
        <v>0</v>
      </c>
      <c r="G92" s="17"/>
    </row>
    <row r="93" spans="1:7" ht="12.75" customHeight="1">
      <c r="A93" s="108">
        <v>21</v>
      </c>
      <c r="B93" s="106" t="str">
        <f t="shared" si="3"/>
        <v>MALKANGIRI </v>
      </c>
      <c r="C93" s="108">
        <v>462</v>
      </c>
      <c r="D93" s="108">
        <v>462</v>
      </c>
      <c r="E93" s="108">
        <f t="shared" si="4"/>
        <v>0</v>
      </c>
      <c r="F93" s="169">
        <f t="shared" si="2"/>
        <v>0</v>
      </c>
      <c r="G93" s="17"/>
    </row>
    <row r="94" spans="1:7" ht="12.75" customHeight="1">
      <c r="A94" s="108">
        <v>22</v>
      </c>
      <c r="B94" s="106" t="str">
        <f t="shared" si="3"/>
        <v>MAYURBHANJ </v>
      </c>
      <c r="C94" s="108">
        <v>1171</v>
      </c>
      <c r="D94" s="108">
        <v>1171</v>
      </c>
      <c r="E94" s="108">
        <f t="shared" si="4"/>
        <v>0</v>
      </c>
      <c r="F94" s="169">
        <f t="shared" si="2"/>
        <v>0</v>
      </c>
      <c r="G94" s="17"/>
    </row>
    <row r="95" spans="1:7" ht="12.75" customHeight="1">
      <c r="A95" s="108">
        <v>23</v>
      </c>
      <c r="B95" s="106" t="str">
        <f t="shared" si="3"/>
        <v>NAWARANGPUR </v>
      </c>
      <c r="C95" s="108">
        <v>680</v>
      </c>
      <c r="D95" s="108">
        <v>680</v>
      </c>
      <c r="E95" s="108">
        <f t="shared" si="4"/>
        <v>0</v>
      </c>
      <c r="F95" s="169">
        <f t="shared" si="2"/>
        <v>0</v>
      </c>
      <c r="G95" s="17"/>
    </row>
    <row r="96" spans="1:7" ht="12.75" customHeight="1">
      <c r="A96" s="108">
        <v>24</v>
      </c>
      <c r="B96" s="106" t="str">
        <f t="shared" si="3"/>
        <v>NAYAGARH </v>
      </c>
      <c r="C96" s="108">
        <v>362</v>
      </c>
      <c r="D96" s="108">
        <v>362</v>
      </c>
      <c r="E96" s="108">
        <f t="shared" si="4"/>
        <v>0</v>
      </c>
      <c r="F96" s="169">
        <f t="shared" si="2"/>
        <v>0</v>
      </c>
      <c r="G96" s="17"/>
    </row>
    <row r="97" spans="1:7" ht="12.75" customHeight="1">
      <c r="A97" s="108">
        <v>25</v>
      </c>
      <c r="B97" s="106" t="str">
        <f t="shared" si="3"/>
        <v>NUAPADA </v>
      </c>
      <c r="C97" s="108">
        <v>430</v>
      </c>
      <c r="D97" s="108">
        <v>430</v>
      </c>
      <c r="E97" s="108">
        <f t="shared" si="4"/>
        <v>0</v>
      </c>
      <c r="F97" s="169">
        <f t="shared" si="2"/>
        <v>0</v>
      </c>
      <c r="G97" s="17"/>
    </row>
    <row r="98" spans="1:7" ht="12.75" customHeight="1">
      <c r="A98" s="108">
        <v>26</v>
      </c>
      <c r="B98" s="106" t="str">
        <f t="shared" si="3"/>
        <v>PURI </v>
      </c>
      <c r="C98" s="108">
        <v>577</v>
      </c>
      <c r="D98" s="108">
        <v>577</v>
      </c>
      <c r="E98" s="108">
        <f t="shared" si="4"/>
        <v>0</v>
      </c>
      <c r="F98" s="169">
        <f t="shared" si="2"/>
        <v>0</v>
      </c>
      <c r="G98" s="17"/>
    </row>
    <row r="99" spans="1:7" ht="12.75" customHeight="1">
      <c r="A99" s="108">
        <v>27</v>
      </c>
      <c r="B99" s="106" t="str">
        <f t="shared" si="3"/>
        <v>RAYAGADA </v>
      </c>
      <c r="C99" s="108">
        <v>695</v>
      </c>
      <c r="D99" s="108">
        <v>695</v>
      </c>
      <c r="E99" s="108">
        <f t="shared" si="4"/>
        <v>0</v>
      </c>
      <c r="F99" s="169">
        <f t="shared" si="2"/>
        <v>0</v>
      </c>
      <c r="G99" s="17"/>
    </row>
    <row r="100" spans="1:7" ht="12.75" customHeight="1">
      <c r="A100" s="108">
        <v>28</v>
      </c>
      <c r="B100" s="106" t="str">
        <f t="shared" si="3"/>
        <v>SAMBALPUR </v>
      </c>
      <c r="C100" s="108">
        <v>454</v>
      </c>
      <c r="D100" s="108">
        <v>454</v>
      </c>
      <c r="E100" s="108">
        <f t="shared" si="4"/>
        <v>0</v>
      </c>
      <c r="F100" s="169">
        <f t="shared" si="2"/>
        <v>0</v>
      </c>
      <c r="G100" s="17"/>
    </row>
    <row r="101" spans="1:7" ht="12.75" customHeight="1">
      <c r="A101" s="108">
        <v>29</v>
      </c>
      <c r="B101" s="106" t="str">
        <f t="shared" si="3"/>
        <v>SONEPUR </v>
      </c>
      <c r="C101" s="108">
        <v>319</v>
      </c>
      <c r="D101" s="108">
        <v>319</v>
      </c>
      <c r="E101" s="108">
        <f t="shared" si="4"/>
        <v>0</v>
      </c>
      <c r="F101" s="169">
        <f t="shared" si="2"/>
        <v>0</v>
      </c>
      <c r="G101" s="17"/>
    </row>
    <row r="102" spans="1:7" ht="12.75" customHeight="1">
      <c r="A102" s="108">
        <v>30</v>
      </c>
      <c r="B102" s="106" t="str">
        <f t="shared" si="3"/>
        <v>SUNDERGARH </v>
      </c>
      <c r="C102" s="108">
        <v>845</v>
      </c>
      <c r="D102" s="108">
        <v>845</v>
      </c>
      <c r="E102" s="108">
        <f t="shared" si="4"/>
        <v>0</v>
      </c>
      <c r="F102" s="169">
        <f t="shared" si="2"/>
        <v>0</v>
      </c>
      <c r="G102" s="17"/>
    </row>
    <row r="103" spans="1:7" ht="12.75" customHeight="1">
      <c r="A103" s="170"/>
      <c r="B103" s="171" t="s">
        <v>27</v>
      </c>
      <c r="C103" s="173">
        <f>SUM(C73:C102)</f>
        <v>18106</v>
      </c>
      <c r="D103" s="173">
        <f>SUM(D73:D102)</f>
        <v>18106</v>
      </c>
      <c r="E103" s="173">
        <f t="shared" si="4"/>
        <v>0</v>
      </c>
      <c r="F103" s="169">
        <f t="shared" si="2"/>
        <v>0</v>
      </c>
      <c r="G103" s="17"/>
    </row>
    <row r="104" spans="1:7" ht="12.75" customHeight="1">
      <c r="A104" s="23"/>
      <c r="B104" s="2"/>
      <c r="C104" s="21"/>
      <c r="D104" s="21"/>
      <c r="E104" s="24"/>
      <c r="F104" s="25"/>
      <c r="G104" s="17"/>
    </row>
    <row r="105" spans="1:7" ht="12.75" customHeight="1">
      <c r="A105" s="23"/>
      <c r="B105" s="2"/>
      <c r="C105" s="21"/>
      <c r="D105" s="21"/>
      <c r="E105" s="24"/>
      <c r="F105" s="25"/>
      <c r="G105" s="17"/>
    </row>
    <row r="106" spans="1:8" ht="12.75" customHeight="1">
      <c r="A106" s="303" t="s">
        <v>177</v>
      </c>
      <c r="B106" s="303"/>
      <c r="C106" s="303"/>
      <c r="D106" s="303"/>
      <c r="E106" s="303"/>
      <c r="F106" s="303"/>
      <c r="G106" s="303"/>
      <c r="H106" s="303"/>
    </row>
    <row r="107" spans="1:7" ht="45.75" customHeight="1">
      <c r="A107" s="154" t="s">
        <v>20</v>
      </c>
      <c r="B107" s="154" t="s">
        <v>21</v>
      </c>
      <c r="C107" s="154" t="s">
        <v>22</v>
      </c>
      <c r="D107" s="154" t="s">
        <v>23</v>
      </c>
      <c r="E107" s="167" t="s">
        <v>24</v>
      </c>
      <c r="F107" s="154" t="s">
        <v>25</v>
      </c>
      <c r="G107" s="17"/>
    </row>
    <row r="108" spans="1:7" ht="15" customHeight="1">
      <c r="A108" s="154">
        <v>1</v>
      </c>
      <c r="B108" s="154">
        <v>2</v>
      </c>
      <c r="C108" s="154">
        <v>3</v>
      </c>
      <c r="D108" s="154">
        <v>4</v>
      </c>
      <c r="E108" s="154" t="s">
        <v>26</v>
      </c>
      <c r="F108" s="154">
        <v>6</v>
      </c>
      <c r="G108" s="17"/>
    </row>
    <row r="109" spans="1:7" ht="12.75" customHeight="1">
      <c r="A109" s="13">
        <v>1</v>
      </c>
      <c r="B109" s="106" t="str">
        <f>B73</f>
        <v>ANGUL </v>
      </c>
      <c r="C109" s="13">
        <v>225</v>
      </c>
      <c r="D109" s="13">
        <v>225</v>
      </c>
      <c r="E109" s="108">
        <f>C109-D109</f>
        <v>0</v>
      </c>
      <c r="F109" s="175">
        <f>E109/C109</f>
        <v>0</v>
      </c>
      <c r="G109" s="17"/>
    </row>
    <row r="110" spans="1:7" ht="12.75" customHeight="1">
      <c r="A110" s="13">
        <v>2</v>
      </c>
      <c r="B110" s="106" t="str">
        <f aca="true" t="shared" si="5" ref="B110:B138">B74</f>
        <v>BALASORE </v>
      </c>
      <c r="C110" s="13">
        <v>714</v>
      </c>
      <c r="D110" s="13">
        <v>714</v>
      </c>
      <c r="E110" s="108">
        <f aca="true" t="shared" si="6" ref="E110:E125">C110-D110</f>
        <v>0</v>
      </c>
      <c r="F110" s="175">
        <f aca="true" t="shared" si="7" ref="F110:F125">E110/C110</f>
        <v>0</v>
      </c>
      <c r="G110" s="17"/>
    </row>
    <row r="111" spans="1:7" ht="12.75" customHeight="1">
      <c r="A111" s="13">
        <v>3</v>
      </c>
      <c r="B111" s="106" t="str">
        <f t="shared" si="5"/>
        <v>BARAGARH </v>
      </c>
      <c r="C111" s="13">
        <v>206</v>
      </c>
      <c r="D111" s="13">
        <v>206</v>
      </c>
      <c r="E111" s="108">
        <f t="shared" si="6"/>
        <v>0</v>
      </c>
      <c r="F111" s="175">
        <f t="shared" si="7"/>
        <v>0</v>
      </c>
      <c r="G111" s="17"/>
    </row>
    <row r="112" spans="1:7" ht="12.75" customHeight="1">
      <c r="A112" s="13">
        <v>4</v>
      </c>
      <c r="B112" s="106" t="str">
        <f t="shared" si="5"/>
        <v>BHADRAK </v>
      </c>
      <c r="C112" s="13">
        <v>282</v>
      </c>
      <c r="D112" s="13">
        <v>282</v>
      </c>
      <c r="E112" s="108">
        <f t="shared" si="6"/>
        <v>0</v>
      </c>
      <c r="F112" s="175">
        <f t="shared" si="7"/>
        <v>0</v>
      </c>
      <c r="G112" s="17"/>
    </row>
    <row r="113" spans="1:7" ht="12.75" customHeight="1">
      <c r="A113" s="13">
        <v>5</v>
      </c>
      <c r="B113" s="106" t="str">
        <f t="shared" si="5"/>
        <v>BOLANGIR </v>
      </c>
      <c r="C113" s="13">
        <v>166</v>
      </c>
      <c r="D113" s="13">
        <v>166</v>
      </c>
      <c r="E113" s="108">
        <f t="shared" si="6"/>
        <v>0</v>
      </c>
      <c r="F113" s="175">
        <f t="shared" si="7"/>
        <v>0</v>
      </c>
      <c r="G113" s="17"/>
    </row>
    <row r="114" spans="1:7" ht="12.75" customHeight="1">
      <c r="A114" s="13">
        <v>6</v>
      </c>
      <c r="B114" s="106" t="str">
        <f t="shared" si="5"/>
        <v>BOUDH </v>
      </c>
      <c r="C114" s="13">
        <v>36</v>
      </c>
      <c r="D114" s="13">
        <v>36</v>
      </c>
      <c r="E114" s="108">
        <f t="shared" si="6"/>
        <v>0</v>
      </c>
      <c r="F114" s="175">
        <f t="shared" si="7"/>
        <v>0</v>
      </c>
      <c r="G114" s="17"/>
    </row>
    <row r="115" spans="1:7" ht="12.75" customHeight="1">
      <c r="A115" s="13">
        <v>7</v>
      </c>
      <c r="B115" s="106" t="str">
        <f t="shared" si="5"/>
        <v>CUTTACK </v>
      </c>
      <c r="C115" s="13">
        <v>319</v>
      </c>
      <c r="D115" s="13">
        <v>319</v>
      </c>
      <c r="E115" s="108">
        <f t="shared" si="6"/>
        <v>0</v>
      </c>
      <c r="F115" s="175">
        <f t="shared" si="7"/>
        <v>0</v>
      </c>
      <c r="G115" s="17"/>
    </row>
    <row r="116" spans="1:7" ht="12.75" customHeight="1">
      <c r="A116" s="13">
        <v>8</v>
      </c>
      <c r="B116" s="106" t="str">
        <f t="shared" si="5"/>
        <v>DEOGARH </v>
      </c>
      <c r="C116" s="13">
        <v>66</v>
      </c>
      <c r="D116" s="13">
        <v>66</v>
      </c>
      <c r="E116" s="108">
        <f t="shared" si="6"/>
        <v>0</v>
      </c>
      <c r="F116" s="175">
        <f t="shared" si="7"/>
        <v>0</v>
      </c>
      <c r="G116" s="17"/>
    </row>
    <row r="117" spans="1:7" ht="12.75" customHeight="1">
      <c r="A117" s="13">
        <v>9</v>
      </c>
      <c r="B117" s="106" t="str">
        <f t="shared" si="5"/>
        <v>DHENKANAL </v>
      </c>
      <c r="C117" s="13">
        <v>191</v>
      </c>
      <c r="D117" s="13">
        <v>191</v>
      </c>
      <c r="E117" s="108">
        <f t="shared" si="6"/>
        <v>0</v>
      </c>
      <c r="F117" s="175">
        <f t="shared" si="7"/>
        <v>0</v>
      </c>
      <c r="G117" s="17"/>
    </row>
    <row r="118" spans="1:7" ht="12.75" customHeight="1">
      <c r="A118" s="13">
        <v>10</v>
      </c>
      <c r="B118" s="106" t="str">
        <f t="shared" si="5"/>
        <v>GAJAPATI </v>
      </c>
      <c r="C118" s="13">
        <v>45</v>
      </c>
      <c r="D118" s="13">
        <v>45</v>
      </c>
      <c r="E118" s="108">
        <f t="shared" si="6"/>
        <v>0</v>
      </c>
      <c r="F118" s="175">
        <f t="shared" si="7"/>
        <v>0</v>
      </c>
      <c r="G118" s="17"/>
    </row>
    <row r="119" spans="1:7" ht="12.75" customHeight="1">
      <c r="A119" s="13">
        <v>11</v>
      </c>
      <c r="B119" s="106" t="str">
        <f t="shared" si="5"/>
        <v>GANJAM </v>
      </c>
      <c r="C119" s="13">
        <v>284</v>
      </c>
      <c r="D119" s="13">
        <v>284</v>
      </c>
      <c r="E119" s="108">
        <f t="shared" si="6"/>
        <v>0</v>
      </c>
      <c r="F119" s="175">
        <f t="shared" si="7"/>
        <v>0</v>
      </c>
      <c r="G119" s="17"/>
    </row>
    <row r="120" spans="1:7" ht="12.75" customHeight="1">
      <c r="A120" s="13">
        <v>12</v>
      </c>
      <c r="B120" s="106" t="str">
        <f t="shared" si="5"/>
        <v>JAGATSINGHPUR</v>
      </c>
      <c r="C120" s="13">
        <v>245</v>
      </c>
      <c r="D120" s="13">
        <v>245</v>
      </c>
      <c r="E120" s="108">
        <f t="shared" si="6"/>
        <v>0</v>
      </c>
      <c r="F120" s="175">
        <f t="shared" si="7"/>
        <v>0</v>
      </c>
      <c r="G120" s="17"/>
    </row>
    <row r="121" spans="1:7" ht="12.75" customHeight="1">
      <c r="A121" s="13">
        <v>13</v>
      </c>
      <c r="B121" s="106" t="str">
        <f t="shared" si="5"/>
        <v>JAJPUR </v>
      </c>
      <c r="C121" s="13">
        <v>411</v>
      </c>
      <c r="D121" s="13">
        <v>411</v>
      </c>
      <c r="E121" s="108">
        <f t="shared" si="6"/>
        <v>0</v>
      </c>
      <c r="F121" s="175">
        <f t="shared" si="7"/>
        <v>0</v>
      </c>
      <c r="G121" s="17"/>
    </row>
    <row r="122" spans="1:7" ht="12.75" customHeight="1">
      <c r="A122" s="13">
        <v>14</v>
      </c>
      <c r="B122" s="106" t="str">
        <f t="shared" si="5"/>
        <v>JHARSUGUDA </v>
      </c>
      <c r="C122" s="13">
        <v>80</v>
      </c>
      <c r="D122" s="13">
        <v>80</v>
      </c>
      <c r="E122" s="108">
        <f t="shared" si="6"/>
        <v>0</v>
      </c>
      <c r="F122" s="175">
        <f t="shared" si="7"/>
        <v>0</v>
      </c>
      <c r="G122" s="17"/>
    </row>
    <row r="123" spans="1:7" ht="12.75" customHeight="1">
      <c r="A123" s="13">
        <v>15</v>
      </c>
      <c r="B123" s="106" t="str">
        <f t="shared" si="5"/>
        <v>KALAHANDI </v>
      </c>
      <c r="C123" s="13">
        <v>146</v>
      </c>
      <c r="D123" s="13">
        <v>146</v>
      </c>
      <c r="E123" s="108">
        <f t="shared" si="6"/>
        <v>0</v>
      </c>
      <c r="F123" s="175">
        <f t="shared" si="7"/>
        <v>0</v>
      </c>
      <c r="G123" s="17"/>
    </row>
    <row r="124" spans="1:7" ht="12.75" customHeight="1">
      <c r="A124" s="13">
        <v>16</v>
      </c>
      <c r="B124" s="106" t="str">
        <f t="shared" si="5"/>
        <v>KANDHAMAL </v>
      </c>
      <c r="C124" s="13">
        <v>93</v>
      </c>
      <c r="D124" s="13">
        <v>93</v>
      </c>
      <c r="E124" s="108">
        <f t="shared" si="6"/>
        <v>0</v>
      </c>
      <c r="F124" s="175">
        <f t="shared" si="7"/>
        <v>0</v>
      </c>
      <c r="G124" s="17"/>
    </row>
    <row r="125" spans="1:7" ht="12.75" customHeight="1">
      <c r="A125" s="13">
        <v>17</v>
      </c>
      <c r="B125" s="106" t="str">
        <f t="shared" si="5"/>
        <v>KENDRAPARA</v>
      </c>
      <c r="C125" s="13">
        <v>351</v>
      </c>
      <c r="D125" s="13">
        <v>351</v>
      </c>
      <c r="E125" s="108">
        <f t="shared" si="6"/>
        <v>0</v>
      </c>
      <c r="F125" s="175">
        <f t="shared" si="7"/>
        <v>0</v>
      </c>
      <c r="G125" s="17"/>
    </row>
    <row r="126" spans="1:7" ht="12.75" customHeight="1">
      <c r="A126" s="13">
        <v>18</v>
      </c>
      <c r="B126" s="106" t="str">
        <f t="shared" si="5"/>
        <v>KEONJHAR </v>
      </c>
      <c r="C126" s="13">
        <v>464</v>
      </c>
      <c r="D126" s="13">
        <v>464</v>
      </c>
      <c r="E126" s="108">
        <f>C126-D126</f>
        <v>0</v>
      </c>
      <c r="F126" s="175">
        <f>E126/C126</f>
        <v>0</v>
      </c>
      <c r="G126" s="17"/>
    </row>
    <row r="127" spans="1:7" ht="12.75" customHeight="1">
      <c r="A127" s="13">
        <v>19</v>
      </c>
      <c r="B127" s="106" t="str">
        <f t="shared" si="5"/>
        <v>KHURDHA </v>
      </c>
      <c r="C127" s="108">
        <v>228</v>
      </c>
      <c r="D127" s="108">
        <v>228</v>
      </c>
      <c r="E127" s="108">
        <f aca="true" t="shared" si="8" ref="E127:E138">C127-D127</f>
        <v>0</v>
      </c>
      <c r="F127" s="169">
        <f aca="true" t="shared" si="9" ref="F127:F138">E127/C127</f>
        <v>0</v>
      </c>
      <c r="G127" s="17"/>
    </row>
    <row r="128" spans="1:8" ht="12.75" customHeight="1">
      <c r="A128" s="13">
        <v>20</v>
      </c>
      <c r="B128" s="106" t="str">
        <f t="shared" si="5"/>
        <v>KORAPUT </v>
      </c>
      <c r="C128" s="108">
        <v>117</v>
      </c>
      <c r="D128" s="108">
        <v>117</v>
      </c>
      <c r="E128" s="108">
        <f t="shared" si="8"/>
        <v>0</v>
      </c>
      <c r="F128" s="169">
        <f t="shared" si="9"/>
        <v>0</v>
      </c>
      <c r="G128" s="17"/>
      <c r="H128" s="9" t="s">
        <v>12</v>
      </c>
    </row>
    <row r="129" spans="1:8" ht="12.75" customHeight="1">
      <c r="A129" s="13">
        <v>21</v>
      </c>
      <c r="B129" s="106" t="str">
        <f t="shared" si="5"/>
        <v>MALKANGIRI </v>
      </c>
      <c r="C129" s="108">
        <v>55</v>
      </c>
      <c r="D129" s="108">
        <v>55</v>
      </c>
      <c r="E129" s="108">
        <f t="shared" si="8"/>
        <v>0</v>
      </c>
      <c r="F129" s="175">
        <f t="shared" si="9"/>
        <v>0</v>
      </c>
      <c r="G129" s="17"/>
      <c r="H129" s="9" t="s">
        <v>12</v>
      </c>
    </row>
    <row r="130" spans="1:7" ht="12.75" customHeight="1">
      <c r="A130" s="13">
        <v>22</v>
      </c>
      <c r="B130" s="106" t="str">
        <f t="shared" si="5"/>
        <v>MAYURBHANJ </v>
      </c>
      <c r="C130" s="108">
        <v>475</v>
      </c>
      <c r="D130" s="108">
        <v>475</v>
      </c>
      <c r="E130" s="108">
        <f t="shared" si="8"/>
        <v>0</v>
      </c>
      <c r="F130" s="169">
        <f t="shared" si="9"/>
        <v>0</v>
      </c>
      <c r="G130" s="17"/>
    </row>
    <row r="131" spans="1:7" ht="12.75" customHeight="1">
      <c r="A131" s="13">
        <v>23</v>
      </c>
      <c r="B131" s="106" t="str">
        <f t="shared" si="5"/>
        <v>NAWARANGPUR </v>
      </c>
      <c r="C131" s="108">
        <v>72</v>
      </c>
      <c r="D131" s="108">
        <v>72</v>
      </c>
      <c r="E131" s="108">
        <f t="shared" si="8"/>
        <v>0</v>
      </c>
      <c r="F131" s="169">
        <f t="shared" si="9"/>
        <v>0</v>
      </c>
      <c r="G131" s="17"/>
    </row>
    <row r="132" spans="1:7" ht="12.75" customHeight="1">
      <c r="A132" s="13">
        <v>24</v>
      </c>
      <c r="B132" s="106" t="str">
        <f t="shared" si="5"/>
        <v>NAYAGARH </v>
      </c>
      <c r="C132" s="108">
        <v>148</v>
      </c>
      <c r="D132" s="108">
        <v>148</v>
      </c>
      <c r="E132" s="108">
        <f t="shared" si="8"/>
        <v>0</v>
      </c>
      <c r="F132" s="175">
        <f t="shared" si="9"/>
        <v>0</v>
      </c>
      <c r="G132" s="17"/>
    </row>
    <row r="133" spans="1:7" ht="12.75" customHeight="1">
      <c r="A133" s="13">
        <v>25</v>
      </c>
      <c r="B133" s="106" t="str">
        <f t="shared" si="5"/>
        <v>NUAPADA </v>
      </c>
      <c r="C133" s="108">
        <v>64</v>
      </c>
      <c r="D133" s="108">
        <v>64</v>
      </c>
      <c r="E133" s="108">
        <f t="shared" si="8"/>
        <v>0</v>
      </c>
      <c r="F133" s="169">
        <f t="shared" si="9"/>
        <v>0</v>
      </c>
      <c r="G133" s="17"/>
    </row>
    <row r="134" spans="1:7" ht="12.75" customHeight="1">
      <c r="A134" s="13">
        <v>26</v>
      </c>
      <c r="B134" s="106" t="str">
        <f t="shared" si="5"/>
        <v>PURI </v>
      </c>
      <c r="C134" s="108">
        <v>370</v>
      </c>
      <c r="D134" s="108">
        <v>370</v>
      </c>
      <c r="E134" s="108">
        <f t="shared" si="8"/>
        <v>0</v>
      </c>
      <c r="F134" s="169">
        <f t="shared" si="9"/>
        <v>0</v>
      </c>
      <c r="G134" s="17"/>
    </row>
    <row r="135" spans="1:7" ht="12.75" customHeight="1">
      <c r="A135" s="13">
        <v>27</v>
      </c>
      <c r="B135" s="106" t="str">
        <f t="shared" si="5"/>
        <v>RAYAGADA </v>
      </c>
      <c r="C135" s="108">
        <v>68</v>
      </c>
      <c r="D135" s="108">
        <v>68</v>
      </c>
      <c r="E135" s="108">
        <f t="shared" si="8"/>
        <v>0</v>
      </c>
      <c r="F135" s="175">
        <f t="shared" si="9"/>
        <v>0</v>
      </c>
      <c r="G135" s="17"/>
    </row>
    <row r="136" spans="1:7" ht="12.75" customHeight="1">
      <c r="A136" s="13">
        <v>28</v>
      </c>
      <c r="B136" s="106" t="str">
        <f t="shared" si="5"/>
        <v>SAMBALPUR </v>
      </c>
      <c r="C136" s="108">
        <v>104</v>
      </c>
      <c r="D136" s="108">
        <v>104</v>
      </c>
      <c r="E136" s="108">
        <f t="shared" si="8"/>
        <v>0</v>
      </c>
      <c r="F136" s="169">
        <f t="shared" si="9"/>
        <v>0</v>
      </c>
      <c r="G136" s="17"/>
    </row>
    <row r="137" spans="1:7" ht="12.75" customHeight="1">
      <c r="A137" s="13">
        <v>29</v>
      </c>
      <c r="B137" s="106" t="str">
        <f t="shared" si="5"/>
        <v>SONEPUR </v>
      </c>
      <c r="C137" s="108">
        <v>61</v>
      </c>
      <c r="D137" s="108">
        <v>61</v>
      </c>
      <c r="E137" s="108">
        <f t="shared" si="8"/>
        <v>0</v>
      </c>
      <c r="F137" s="169">
        <f t="shared" si="9"/>
        <v>0</v>
      </c>
      <c r="G137" s="17"/>
    </row>
    <row r="138" spans="1:7" ht="12.75" customHeight="1">
      <c r="A138" s="13">
        <v>30</v>
      </c>
      <c r="B138" s="106" t="str">
        <f t="shared" si="5"/>
        <v>SUNDERGARH </v>
      </c>
      <c r="C138" s="108">
        <v>226</v>
      </c>
      <c r="D138" s="108">
        <v>226</v>
      </c>
      <c r="E138" s="108">
        <f t="shared" si="8"/>
        <v>0</v>
      </c>
      <c r="F138" s="175">
        <f t="shared" si="9"/>
        <v>0</v>
      </c>
      <c r="G138" s="17"/>
    </row>
    <row r="139" spans="1:7" ht="17.25" customHeight="1">
      <c r="A139" s="19"/>
      <c r="B139" s="1" t="s">
        <v>27</v>
      </c>
      <c r="C139" s="176">
        <f>SUM(C109:C138)</f>
        <v>6312</v>
      </c>
      <c r="D139" s="176">
        <f>SUM(D109:D138)</f>
        <v>6312</v>
      </c>
      <c r="E139" s="173">
        <f>C139-D139</f>
        <v>0</v>
      </c>
      <c r="F139" s="177">
        <f>E139/C139</f>
        <v>0</v>
      </c>
      <c r="G139" s="17"/>
    </row>
    <row r="140" spans="1:7" ht="12.75" customHeight="1">
      <c r="A140" s="23"/>
      <c r="B140" s="2"/>
      <c r="C140" s="21"/>
      <c r="D140" s="21"/>
      <c r="E140" s="24"/>
      <c r="F140" s="25"/>
      <c r="G140" s="17"/>
    </row>
    <row r="141" spans="1:7" ht="12.75" customHeight="1">
      <c r="A141" s="23"/>
      <c r="B141" s="2"/>
      <c r="C141" s="21"/>
      <c r="D141" s="21"/>
      <c r="E141" s="24"/>
      <c r="F141" s="25"/>
      <c r="G141" s="17"/>
    </row>
    <row r="142" spans="1:7" ht="12.75" customHeight="1">
      <c r="A142" s="304" t="s">
        <v>152</v>
      </c>
      <c r="B142" s="304"/>
      <c r="C142" s="304"/>
      <c r="D142" s="304"/>
      <c r="E142" s="304"/>
      <c r="F142" s="304"/>
      <c r="G142" s="304"/>
    </row>
    <row r="143" spans="1:7" ht="64.5" customHeight="1">
      <c r="A143" s="154" t="s">
        <v>20</v>
      </c>
      <c r="B143" s="154" t="s">
        <v>21</v>
      </c>
      <c r="C143" s="154" t="s">
        <v>208</v>
      </c>
      <c r="D143" s="178" t="s">
        <v>97</v>
      </c>
      <c r="E143" s="167" t="s">
        <v>6</v>
      </c>
      <c r="F143" s="154" t="s">
        <v>28</v>
      </c>
      <c r="G143" s="17"/>
    </row>
    <row r="144" spans="1:7" ht="12.75" customHeight="1">
      <c r="A144" s="154">
        <v>1</v>
      </c>
      <c r="B144" s="154">
        <v>2</v>
      </c>
      <c r="C144" s="154">
        <v>3</v>
      </c>
      <c r="D144" s="154">
        <v>4</v>
      </c>
      <c r="E144" s="154" t="s">
        <v>29</v>
      </c>
      <c r="F144" s="154">
        <v>6</v>
      </c>
      <c r="G144" s="17"/>
    </row>
    <row r="145" spans="1:8" ht="12.75" customHeight="1">
      <c r="A145" s="108">
        <v>1</v>
      </c>
      <c r="B145" s="106" t="str">
        <f>B109</f>
        <v>ANGUL </v>
      </c>
      <c r="C145" s="108">
        <v>73888</v>
      </c>
      <c r="D145" s="179">
        <v>74095</v>
      </c>
      <c r="E145" s="179">
        <f aca="true" t="shared" si="10" ref="E145:E175">D145-C145</f>
        <v>207</v>
      </c>
      <c r="F145" s="169">
        <f aca="true" t="shared" si="11" ref="F145:F175">E145/C145</f>
        <v>0.0028015374621048073</v>
      </c>
      <c r="G145" s="180"/>
      <c r="H145" s="92"/>
    </row>
    <row r="146" spans="1:8" ht="12.75" customHeight="1">
      <c r="A146" s="108">
        <v>2</v>
      </c>
      <c r="B146" s="106" t="str">
        <f aca="true" t="shared" si="12" ref="B146:B174">B110</f>
        <v>BALASORE </v>
      </c>
      <c r="C146" s="108">
        <v>162212</v>
      </c>
      <c r="D146" s="179">
        <v>137638</v>
      </c>
      <c r="E146" s="179">
        <f t="shared" si="10"/>
        <v>-24574</v>
      </c>
      <c r="F146" s="169">
        <f t="shared" si="11"/>
        <v>-0.15149310778487413</v>
      </c>
      <c r="G146" s="180"/>
      <c r="H146" s="92"/>
    </row>
    <row r="147" spans="1:8" ht="12.75" customHeight="1">
      <c r="A147" s="108">
        <v>3</v>
      </c>
      <c r="B147" s="106" t="str">
        <f t="shared" si="12"/>
        <v>BARAGARH </v>
      </c>
      <c r="C147" s="108">
        <v>87875</v>
      </c>
      <c r="D147" s="179">
        <v>74999</v>
      </c>
      <c r="E147" s="179">
        <f t="shared" si="10"/>
        <v>-12876</v>
      </c>
      <c r="F147" s="169">
        <f t="shared" si="11"/>
        <v>-0.14652631578947367</v>
      </c>
      <c r="G147" s="180"/>
      <c r="H147" s="92"/>
    </row>
    <row r="148" spans="1:8" ht="12.75" customHeight="1">
      <c r="A148" s="108">
        <v>4</v>
      </c>
      <c r="B148" s="106" t="str">
        <f t="shared" si="12"/>
        <v>BHADRAK </v>
      </c>
      <c r="C148" s="108">
        <v>102030</v>
      </c>
      <c r="D148" s="179">
        <v>86992</v>
      </c>
      <c r="E148" s="179">
        <f t="shared" si="10"/>
        <v>-15038</v>
      </c>
      <c r="F148" s="169">
        <f t="shared" si="11"/>
        <v>-0.14738802313045182</v>
      </c>
      <c r="G148" s="180"/>
      <c r="H148" s="92"/>
    </row>
    <row r="149" spans="1:8" ht="12.75" customHeight="1">
      <c r="A149" s="108">
        <v>5</v>
      </c>
      <c r="B149" s="106" t="str">
        <f t="shared" si="12"/>
        <v>BOLANGIR </v>
      </c>
      <c r="C149" s="108">
        <v>123945</v>
      </c>
      <c r="D149" s="179">
        <v>107119</v>
      </c>
      <c r="E149" s="179">
        <f t="shared" si="10"/>
        <v>-16826</v>
      </c>
      <c r="F149" s="169">
        <f t="shared" si="11"/>
        <v>-0.13575376174916293</v>
      </c>
      <c r="G149" s="180"/>
      <c r="H149" s="92"/>
    </row>
    <row r="150" spans="1:8" ht="12.75" customHeight="1">
      <c r="A150" s="108">
        <v>6</v>
      </c>
      <c r="B150" s="106" t="str">
        <f t="shared" si="12"/>
        <v>BOUDH </v>
      </c>
      <c r="C150" s="108">
        <v>34101</v>
      </c>
      <c r="D150" s="179">
        <v>28753</v>
      </c>
      <c r="E150" s="179">
        <f t="shared" si="10"/>
        <v>-5348</v>
      </c>
      <c r="F150" s="169">
        <f t="shared" si="11"/>
        <v>-0.1568282455059969</v>
      </c>
      <c r="G150" s="180"/>
      <c r="H150" s="92"/>
    </row>
    <row r="151" spans="1:8" ht="12.75" customHeight="1">
      <c r="A151" s="108">
        <v>7</v>
      </c>
      <c r="B151" s="106" t="str">
        <f t="shared" si="12"/>
        <v>CUTTACK </v>
      </c>
      <c r="C151" s="108">
        <v>105126</v>
      </c>
      <c r="D151" s="179">
        <v>89865</v>
      </c>
      <c r="E151" s="179">
        <f t="shared" si="10"/>
        <v>-15261</v>
      </c>
      <c r="F151" s="169">
        <f t="shared" si="11"/>
        <v>-0.14516865475714857</v>
      </c>
      <c r="G151" s="180"/>
      <c r="H151" s="92"/>
    </row>
    <row r="152" spans="1:8" ht="12.75" customHeight="1">
      <c r="A152" s="108">
        <v>8</v>
      </c>
      <c r="B152" s="106" t="str">
        <f t="shared" si="12"/>
        <v>DEOGARH </v>
      </c>
      <c r="C152" s="108">
        <v>20979</v>
      </c>
      <c r="D152" s="179">
        <v>19884</v>
      </c>
      <c r="E152" s="179">
        <f t="shared" si="10"/>
        <v>-1095</v>
      </c>
      <c r="F152" s="169">
        <f t="shared" si="11"/>
        <v>-0.052195052195052195</v>
      </c>
      <c r="G152" s="180"/>
      <c r="H152" s="92"/>
    </row>
    <row r="153" spans="1:8" ht="12.75" customHeight="1">
      <c r="A153" s="108">
        <v>9</v>
      </c>
      <c r="B153" s="106" t="str">
        <f t="shared" si="12"/>
        <v>DHENKANAL </v>
      </c>
      <c r="C153" s="108">
        <v>73778</v>
      </c>
      <c r="D153" s="179">
        <v>62307</v>
      </c>
      <c r="E153" s="179">
        <f t="shared" si="10"/>
        <v>-11471</v>
      </c>
      <c r="F153" s="169">
        <f t="shared" si="11"/>
        <v>-0.1554799533736344</v>
      </c>
      <c r="G153" s="180"/>
      <c r="H153" s="92"/>
    </row>
    <row r="154" spans="1:8" ht="12.75" customHeight="1">
      <c r="A154" s="108">
        <v>10</v>
      </c>
      <c r="B154" s="106" t="str">
        <f t="shared" si="12"/>
        <v>GAJAPATI </v>
      </c>
      <c r="C154" s="108">
        <v>52972</v>
      </c>
      <c r="D154" s="179">
        <v>48106</v>
      </c>
      <c r="E154" s="179">
        <f t="shared" si="10"/>
        <v>-4866</v>
      </c>
      <c r="F154" s="169">
        <f t="shared" si="11"/>
        <v>-0.09185985048704977</v>
      </c>
      <c r="G154" s="180"/>
      <c r="H154" s="92"/>
    </row>
    <row r="155" spans="1:8" ht="12.75" customHeight="1">
      <c r="A155" s="108">
        <v>11</v>
      </c>
      <c r="B155" s="106" t="str">
        <f t="shared" si="12"/>
        <v>GANJAM </v>
      </c>
      <c r="C155" s="108">
        <v>203596</v>
      </c>
      <c r="D155" s="179">
        <v>169799</v>
      </c>
      <c r="E155" s="179">
        <f t="shared" si="10"/>
        <v>-33797</v>
      </c>
      <c r="F155" s="169">
        <f t="shared" si="11"/>
        <v>-0.16600031434802257</v>
      </c>
      <c r="G155" s="180"/>
      <c r="H155" s="92"/>
    </row>
    <row r="156" spans="1:8" ht="12.75" customHeight="1">
      <c r="A156" s="108">
        <v>12</v>
      </c>
      <c r="B156" s="106" t="str">
        <f t="shared" si="12"/>
        <v>JAGATSINGHPUR</v>
      </c>
      <c r="C156" s="108">
        <v>46236</v>
      </c>
      <c r="D156" s="179">
        <v>46157</v>
      </c>
      <c r="E156" s="179">
        <f t="shared" si="10"/>
        <v>-79</v>
      </c>
      <c r="F156" s="169">
        <f t="shared" si="11"/>
        <v>-0.0017086253136084435</v>
      </c>
      <c r="G156" s="180"/>
      <c r="H156" s="92"/>
    </row>
    <row r="157" spans="1:8" ht="12.75" customHeight="1">
      <c r="A157" s="108">
        <v>13</v>
      </c>
      <c r="B157" s="106" t="str">
        <f t="shared" si="12"/>
        <v>JAJPUR </v>
      </c>
      <c r="C157" s="108">
        <v>119516</v>
      </c>
      <c r="D157" s="179">
        <v>96000</v>
      </c>
      <c r="E157" s="179">
        <f t="shared" si="10"/>
        <v>-23516</v>
      </c>
      <c r="F157" s="169">
        <f t="shared" si="11"/>
        <v>-0.19676026640784497</v>
      </c>
      <c r="G157" s="180"/>
      <c r="H157" s="92"/>
    </row>
    <row r="158" spans="1:8" ht="12.75" customHeight="1">
      <c r="A158" s="108">
        <v>14</v>
      </c>
      <c r="B158" s="106" t="str">
        <f t="shared" si="12"/>
        <v>JHARSUGUDA </v>
      </c>
      <c r="C158" s="108">
        <v>26791</v>
      </c>
      <c r="D158" s="179">
        <v>22803</v>
      </c>
      <c r="E158" s="179">
        <f t="shared" si="10"/>
        <v>-3988</v>
      </c>
      <c r="F158" s="169">
        <f t="shared" si="11"/>
        <v>-0.14885595909073943</v>
      </c>
      <c r="G158" s="180"/>
      <c r="H158" s="92"/>
    </row>
    <row r="159" spans="1:8" ht="12.75" customHeight="1">
      <c r="A159" s="108">
        <v>15</v>
      </c>
      <c r="B159" s="106" t="str">
        <f t="shared" si="12"/>
        <v>KALAHANDI </v>
      </c>
      <c r="C159" s="108">
        <v>123139</v>
      </c>
      <c r="D159" s="179">
        <v>114251</v>
      </c>
      <c r="E159" s="179">
        <f t="shared" si="10"/>
        <v>-8888</v>
      </c>
      <c r="F159" s="169">
        <f t="shared" si="11"/>
        <v>-0.07217859492118663</v>
      </c>
      <c r="G159" s="180"/>
      <c r="H159" s="92"/>
    </row>
    <row r="160" spans="1:8" ht="12.75" customHeight="1">
      <c r="A160" s="108">
        <v>16</v>
      </c>
      <c r="B160" s="106" t="str">
        <f t="shared" si="12"/>
        <v>KANDHAMAL </v>
      </c>
      <c r="C160" s="108">
        <v>77778</v>
      </c>
      <c r="D160" s="179">
        <v>68218</v>
      </c>
      <c r="E160" s="179">
        <f t="shared" si="10"/>
        <v>-9560</v>
      </c>
      <c r="F160" s="169">
        <f t="shared" si="11"/>
        <v>-0.12291393453161563</v>
      </c>
      <c r="G160" s="180"/>
      <c r="H160" s="92"/>
    </row>
    <row r="161" spans="1:8" ht="12.75" customHeight="1">
      <c r="A161" s="108">
        <v>17</v>
      </c>
      <c r="B161" s="106" t="str">
        <f t="shared" si="12"/>
        <v>KENDRAPARA</v>
      </c>
      <c r="C161" s="108">
        <v>88779</v>
      </c>
      <c r="D161" s="179">
        <v>79105</v>
      </c>
      <c r="E161" s="179">
        <f t="shared" si="10"/>
        <v>-9674</v>
      </c>
      <c r="F161" s="169">
        <f t="shared" si="11"/>
        <v>-0.10896721071424549</v>
      </c>
      <c r="G161" s="180"/>
      <c r="H161" s="92"/>
    </row>
    <row r="162" spans="1:8" ht="12.75" customHeight="1">
      <c r="A162" s="108">
        <v>18</v>
      </c>
      <c r="B162" s="106" t="str">
        <f t="shared" si="12"/>
        <v>KEONJHAR </v>
      </c>
      <c r="C162" s="108">
        <v>146211</v>
      </c>
      <c r="D162" s="179">
        <v>133856</v>
      </c>
      <c r="E162" s="179">
        <f t="shared" si="10"/>
        <v>-12355</v>
      </c>
      <c r="F162" s="169">
        <f t="shared" si="11"/>
        <v>-0.08450116612293193</v>
      </c>
      <c r="G162" s="180"/>
      <c r="H162" s="92"/>
    </row>
    <row r="163" spans="1:8" ht="12.75" customHeight="1">
      <c r="A163" s="108">
        <v>19</v>
      </c>
      <c r="B163" s="106" t="str">
        <f t="shared" si="12"/>
        <v>KHURDHA </v>
      </c>
      <c r="C163" s="108">
        <v>83010</v>
      </c>
      <c r="D163" s="179">
        <v>57401</v>
      </c>
      <c r="E163" s="179">
        <f t="shared" si="10"/>
        <v>-25609</v>
      </c>
      <c r="F163" s="169">
        <f t="shared" si="11"/>
        <v>-0.3085049993976629</v>
      </c>
      <c r="G163" s="180"/>
      <c r="H163" s="92"/>
    </row>
    <row r="164" spans="1:8" s="96" customFormat="1" ht="12.75" customHeight="1">
      <c r="A164" s="108">
        <v>20</v>
      </c>
      <c r="B164" s="106" t="str">
        <f t="shared" si="12"/>
        <v>KORAPUT </v>
      </c>
      <c r="C164" s="108">
        <v>141797</v>
      </c>
      <c r="D164" s="179">
        <v>118880</v>
      </c>
      <c r="E164" s="179">
        <f t="shared" si="10"/>
        <v>-22917</v>
      </c>
      <c r="F164" s="169">
        <f t="shared" si="11"/>
        <v>-0.16161836992320006</v>
      </c>
      <c r="G164" s="180"/>
      <c r="H164" s="92"/>
    </row>
    <row r="165" spans="1:8" ht="12.75" customHeight="1">
      <c r="A165" s="108">
        <v>21</v>
      </c>
      <c r="B165" s="106" t="str">
        <f t="shared" si="12"/>
        <v>MALKANGIRI </v>
      </c>
      <c r="C165" s="108">
        <v>77671</v>
      </c>
      <c r="D165" s="179">
        <v>75982</v>
      </c>
      <c r="E165" s="179">
        <f t="shared" si="10"/>
        <v>-1689</v>
      </c>
      <c r="F165" s="169">
        <f t="shared" si="11"/>
        <v>-0.021745567843854206</v>
      </c>
      <c r="G165" s="180"/>
      <c r="H165" s="92"/>
    </row>
    <row r="166" spans="1:8" ht="12.75" customHeight="1">
      <c r="A166" s="108">
        <v>22</v>
      </c>
      <c r="B166" s="106" t="str">
        <f t="shared" si="12"/>
        <v>MAYURBHANJ </v>
      </c>
      <c r="C166" s="108">
        <v>202115</v>
      </c>
      <c r="D166" s="179">
        <v>211950</v>
      </c>
      <c r="E166" s="179">
        <f t="shared" si="10"/>
        <v>9835</v>
      </c>
      <c r="F166" s="169">
        <f t="shared" si="11"/>
        <v>0.048660416099745196</v>
      </c>
      <c r="G166" s="180"/>
      <c r="H166" s="92"/>
    </row>
    <row r="167" spans="1:8" ht="12.75" customHeight="1">
      <c r="A167" s="108">
        <v>23</v>
      </c>
      <c r="B167" s="106" t="str">
        <f t="shared" si="12"/>
        <v>NAWARANGPUR </v>
      </c>
      <c r="C167" s="108">
        <v>135240</v>
      </c>
      <c r="D167" s="179">
        <v>115677</v>
      </c>
      <c r="E167" s="179">
        <f t="shared" si="10"/>
        <v>-19563</v>
      </c>
      <c r="F167" s="169">
        <f t="shared" si="11"/>
        <v>-0.1446539485359361</v>
      </c>
      <c r="G167" s="180"/>
      <c r="H167" s="92"/>
    </row>
    <row r="168" spans="1:8" ht="12.75" customHeight="1">
      <c r="A168" s="108">
        <v>24</v>
      </c>
      <c r="B168" s="106" t="str">
        <f t="shared" si="12"/>
        <v>NAYAGARH </v>
      </c>
      <c r="C168" s="108">
        <v>53991</v>
      </c>
      <c r="D168" s="179">
        <v>45876</v>
      </c>
      <c r="E168" s="179">
        <f t="shared" si="10"/>
        <v>-8115</v>
      </c>
      <c r="F168" s="169">
        <f t="shared" si="11"/>
        <v>-0.15030282824915264</v>
      </c>
      <c r="G168" s="180"/>
      <c r="H168" s="92"/>
    </row>
    <row r="169" spans="1:8" ht="12.75" customHeight="1">
      <c r="A169" s="108">
        <v>25</v>
      </c>
      <c r="B169" s="106" t="str">
        <f t="shared" si="12"/>
        <v>NUAPADA </v>
      </c>
      <c r="C169" s="108">
        <v>53267</v>
      </c>
      <c r="D169" s="179">
        <v>48622</v>
      </c>
      <c r="E169" s="179">
        <f t="shared" si="10"/>
        <v>-4645</v>
      </c>
      <c r="F169" s="169">
        <f t="shared" si="11"/>
        <v>-0.08720220774588394</v>
      </c>
      <c r="G169" s="180"/>
      <c r="H169" s="92"/>
    </row>
    <row r="170" spans="1:8" ht="12.75" customHeight="1">
      <c r="A170" s="108">
        <v>26</v>
      </c>
      <c r="B170" s="106" t="str">
        <f t="shared" si="12"/>
        <v>PURI </v>
      </c>
      <c r="C170" s="108">
        <v>83048</v>
      </c>
      <c r="D170" s="179">
        <v>74520</v>
      </c>
      <c r="E170" s="179">
        <f t="shared" si="10"/>
        <v>-8528</v>
      </c>
      <c r="F170" s="169">
        <f t="shared" si="11"/>
        <v>-0.10268760235044794</v>
      </c>
      <c r="G170" s="180"/>
      <c r="H170" s="92"/>
    </row>
    <row r="171" spans="1:8" ht="12.75" customHeight="1">
      <c r="A171" s="108">
        <v>27</v>
      </c>
      <c r="B171" s="106" t="str">
        <f t="shared" si="12"/>
        <v>RAYAGADA </v>
      </c>
      <c r="C171" s="108">
        <v>95241</v>
      </c>
      <c r="D171" s="179">
        <v>82203</v>
      </c>
      <c r="E171" s="179">
        <f t="shared" si="10"/>
        <v>-13038</v>
      </c>
      <c r="F171" s="169">
        <f t="shared" si="11"/>
        <v>-0.13689482470784642</v>
      </c>
      <c r="G171" s="180"/>
      <c r="H171" s="92"/>
    </row>
    <row r="172" spans="1:8" ht="12.75" customHeight="1">
      <c r="A172" s="108">
        <v>28</v>
      </c>
      <c r="B172" s="106" t="str">
        <f t="shared" si="12"/>
        <v>SAMBALPUR </v>
      </c>
      <c r="C172" s="108">
        <v>58448</v>
      </c>
      <c r="D172" s="179">
        <v>51727</v>
      </c>
      <c r="E172" s="179">
        <f t="shared" si="10"/>
        <v>-6721</v>
      </c>
      <c r="F172" s="169">
        <f t="shared" si="11"/>
        <v>-0.11499110320284697</v>
      </c>
      <c r="G172" s="180"/>
      <c r="H172" s="92"/>
    </row>
    <row r="173" spans="1:8" ht="12.75" customHeight="1">
      <c r="A173" s="108">
        <v>29</v>
      </c>
      <c r="B173" s="106" t="str">
        <f t="shared" si="12"/>
        <v>SONEPUR </v>
      </c>
      <c r="C173" s="108">
        <v>38534</v>
      </c>
      <c r="D173" s="179">
        <v>35557</v>
      </c>
      <c r="E173" s="179">
        <f t="shared" si="10"/>
        <v>-2977</v>
      </c>
      <c r="F173" s="169">
        <f t="shared" si="11"/>
        <v>-0.07725644885036591</v>
      </c>
      <c r="G173" s="180"/>
      <c r="H173" s="92"/>
    </row>
    <row r="174" spans="1:8" ht="12.75" customHeight="1">
      <c r="A174" s="108">
        <v>30</v>
      </c>
      <c r="B174" s="106" t="str">
        <f t="shared" si="12"/>
        <v>SUNDERGARH </v>
      </c>
      <c r="C174" s="108">
        <v>122780</v>
      </c>
      <c r="D174" s="179">
        <v>112695</v>
      </c>
      <c r="E174" s="179">
        <f t="shared" si="10"/>
        <v>-10085</v>
      </c>
      <c r="F174" s="169">
        <f t="shared" si="11"/>
        <v>-0.08213878481837433</v>
      </c>
      <c r="G174" s="180"/>
      <c r="H174" s="92"/>
    </row>
    <row r="175" spans="1:8" ht="12.75" customHeight="1">
      <c r="A175" s="19"/>
      <c r="B175" s="1" t="s">
        <v>27</v>
      </c>
      <c r="C175" s="154">
        <f>SUM(C145:C174)</f>
        <v>2814094</v>
      </c>
      <c r="D175" s="181">
        <f>SUM(D145:D174)</f>
        <v>2491037</v>
      </c>
      <c r="E175" s="181">
        <f t="shared" si="10"/>
        <v>-323057</v>
      </c>
      <c r="F175" s="177">
        <f t="shared" si="11"/>
        <v>-0.11479964777295996</v>
      </c>
      <c r="G175" s="17"/>
      <c r="H175" s="9" t="s">
        <v>12</v>
      </c>
    </row>
    <row r="176" spans="1:7" ht="12.75" customHeight="1">
      <c r="A176" s="14"/>
      <c r="B176" s="20"/>
      <c r="C176" s="21"/>
      <c r="D176" s="21"/>
      <c r="E176" s="21"/>
      <c r="F176" s="22"/>
      <c r="G176" s="17"/>
    </row>
    <row r="177" spans="1:7" ht="15.75" customHeight="1">
      <c r="A177" s="303" t="s">
        <v>153</v>
      </c>
      <c r="B177" s="303"/>
      <c r="C177" s="303"/>
      <c r="D177" s="303"/>
      <c r="E177" s="303"/>
      <c r="F177" s="303"/>
      <c r="G177" s="17"/>
    </row>
    <row r="178" spans="1:7" ht="75.75" customHeight="1">
      <c r="A178" s="154" t="s">
        <v>20</v>
      </c>
      <c r="B178" s="154" t="s">
        <v>21</v>
      </c>
      <c r="C178" s="154" t="s">
        <v>208</v>
      </c>
      <c r="D178" s="154" t="s">
        <v>97</v>
      </c>
      <c r="E178" s="167" t="s">
        <v>6</v>
      </c>
      <c r="F178" s="154" t="s">
        <v>28</v>
      </c>
      <c r="G178" s="17"/>
    </row>
    <row r="179" spans="1:7" ht="12.75" customHeight="1">
      <c r="A179" s="154">
        <v>1</v>
      </c>
      <c r="B179" s="154">
        <v>2</v>
      </c>
      <c r="C179" s="154">
        <v>3</v>
      </c>
      <c r="D179" s="154">
        <v>4</v>
      </c>
      <c r="E179" s="154" t="s">
        <v>29</v>
      </c>
      <c r="F179" s="154">
        <v>6</v>
      </c>
      <c r="G179" s="17"/>
    </row>
    <row r="180" spans="1:7" ht="12.75" customHeight="1">
      <c r="A180" s="108">
        <v>1</v>
      </c>
      <c r="B180" s="106" t="str">
        <f>B145</f>
        <v>ANGUL </v>
      </c>
      <c r="C180" s="108">
        <v>49750</v>
      </c>
      <c r="D180" s="179">
        <v>46368</v>
      </c>
      <c r="E180" s="179">
        <f aca="true" t="shared" si="13" ref="E180:E210">D180-C180</f>
        <v>-3382</v>
      </c>
      <c r="F180" s="169">
        <f aca="true" t="shared" si="14" ref="F180:F210">E180/C180</f>
        <v>-0.06797989949748744</v>
      </c>
      <c r="G180" s="17"/>
    </row>
    <row r="181" spans="1:7" ht="12.75" customHeight="1">
      <c r="A181" s="108">
        <v>2</v>
      </c>
      <c r="B181" s="106" t="str">
        <f aca="true" t="shared" si="15" ref="B181:B209">B146</f>
        <v>BALASORE </v>
      </c>
      <c r="C181" s="108">
        <v>109836</v>
      </c>
      <c r="D181" s="179">
        <v>92611</v>
      </c>
      <c r="E181" s="179">
        <f t="shared" si="13"/>
        <v>-17225</v>
      </c>
      <c r="F181" s="169">
        <f t="shared" si="14"/>
        <v>-0.15682472049237045</v>
      </c>
      <c r="G181" s="17"/>
    </row>
    <row r="182" spans="1:7" ht="12.75" customHeight="1">
      <c r="A182" s="108">
        <v>3</v>
      </c>
      <c r="B182" s="106" t="str">
        <f t="shared" si="15"/>
        <v>BARAGARH </v>
      </c>
      <c r="C182" s="108">
        <v>59842</v>
      </c>
      <c r="D182" s="179">
        <v>51259</v>
      </c>
      <c r="E182" s="179">
        <f t="shared" si="13"/>
        <v>-8583</v>
      </c>
      <c r="F182" s="169">
        <f t="shared" si="14"/>
        <v>-0.14342769292470173</v>
      </c>
      <c r="G182" s="17"/>
    </row>
    <row r="183" spans="1:7" ht="12.75" customHeight="1">
      <c r="A183" s="108">
        <v>4</v>
      </c>
      <c r="B183" s="106" t="str">
        <f t="shared" si="15"/>
        <v>BHADRAK </v>
      </c>
      <c r="C183" s="108">
        <v>69514</v>
      </c>
      <c r="D183" s="179">
        <v>55054</v>
      </c>
      <c r="E183" s="179">
        <f t="shared" si="13"/>
        <v>-14460</v>
      </c>
      <c r="F183" s="169">
        <f t="shared" si="14"/>
        <v>-0.20801565152343413</v>
      </c>
      <c r="G183" s="17"/>
    </row>
    <row r="184" spans="1:7" ht="12.75" customHeight="1">
      <c r="A184" s="108">
        <v>5</v>
      </c>
      <c r="B184" s="106" t="str">
        <f t="shared" si="15"/>
        <v>BOLANGIR </v>
      </c>
      <c r="C184" s="108">
        <v>86977</v>
      </c>
      <c r="D184" s="179">
        <v>65132</v>
      </c>
      <c r="E184" s="179">
        <f t="shared" si="13"/>
        <v>-21845</v>
      </c>
      <c r="F184" s="169">
        <f t="shared" si="14"/>
        <v>-0.251158352208055</v>
      </c>
      <c r="G184" s="17"/>
    </row>
    <row r="185" spans="1:7" ht="12.75" customHeight="1">
      <c r="A185" s="108">
        <v>6</v>
      </c>
      <c r="B185" s="106" t="str">
        <f t="shared" si="15"/>
        <v>BOUDH </v>
      </c>
      <c r="C185" s="108">
        <v>24524</v>
      </c>
      <c r="D185" s="179">
        <v>18868</v>
      </c>
      <c r="E185" s="179">
        <f t="shared" si="13"/>
        <v>-5656</v>
      </c>
      <c r="F185" s="169">
        <f t="shared" si="14"/>
        <v>-0.2306312183983037</v>
      </c>
      <c r="G185" s="17"/>
    </row>
    <row r="186" spans="1:7" ht="12.75" customHeight="1">
      <c r="A186" s="108">
        <v>7</v>
      </c>
      <c r="B186" s="106" t="str">
        <f t="shared" si="15"/>
        <v>CUTTACK </v>
      </c>
      <c r="C186" s="108">
        <v>78519</v>
      </c>
      <c r="D186" s="179">
        <v>65420</v>
      </c>
      <c r="E186" s="179">
        <f t="shared" si="13"/>
        <v>-13099</v>
      </c>
      <c r="F186" s="169">
        <f t="shared" si="14"/>
        <v>-0.16682586380366535</v>
      </c>
      <c r="G186" s="17"/>
    </row>
    <row r="187" spans="1:7" ht="12.75" customHeight="1">
      <c r="A187" s="108">
        <v>8</v>
      </c>
      <c r="B187" s="106" t="str">
        <f t="shared" si="15"/>
        <v>DEOGARH </v>
      </c>
      <c r="C187" s="108">
        <v>14535</v>
      </c>
      <c r="D187" s="179">
        <v>13591</v>
      </c>
      <c r="E187" s="179">
        <f t="shared" si="13"/>
        <v>-944</v>
      </c>
      <c r="F187" s="169">
        <f t="shared" si="14"/>
        <v>-0.06494668042655659</v>
      </c>
      <c r="G187" s="17"/>
    </row>
    <row r="188" spans="1:7" ht="12.75" customHeight="1">
      <c r="A188" s="108">
        <v>9</v>
      </c>
      <c r="B188" s="106" t="str">
        <f t="shared" si="15"/>
        <v>DHENKANAL </v>
      </c>
      <c r="C188" s="108">
        <v>49034</v>
      </c>
      <c r="D188" s="179">
        <v>39389</v>
      </c>
      <c r="E188" s="179">
        <f t="shared" si="13"/>
        <v>-9645</v>
      </c>
      <c r="F188" s="169">
        <f t="shared" si="14"/>
        <v>-0.19670024880695028</v>
      </c>
      <c r="G188" s="17"/>
    </row>
    <row r="189" spans="1:7" ht="12.75" customHeight="1">
      <c r="A189" s="108">
        <v>10</v>
      </c>
      <c r="B189" s="106" t="str">
        <f t="shared" si="15"/>
        <v>GAJAPATI </v>
      </c>
      <c r="C189" s="108">
        <v>28755</v>
      </c>
      <c r="D189" s="179">
        <v>27433</v>
      </c>
      <c r="E189" s="179">
        <f t="shared" si="13"/>
        <v>-1322</v>
      </c>
      <c r="F189" s="169">
        <f t="shared" si="14"/>
        <v>-0.04597461311076335</v>
      </c>
      <c r="G189" s="17"/>
    </row>
    <row r="190" spans="1:7" ht="12.75" customHeight="1">
      <c r="A190" s="108">
        <v>11</v>
      </c>
      <c r="B190" s="106" t="str">
        <f t="shared" si="15"/>
        <v>GANJAM </v>
      </c>
      <c r="C190" s="108">
        <v>143220</v>
      </c>
      <c r="D190" s="179">
        <v>127588</v>
      </c>
      <c r="E190" s="179">
        <f t="shared" si="13"/>
        <v>-15632</v>
      </c>
      <c r="F190" s="169">
        <f t="shared" si="14"/>
        <v>-0.10914676721128334</v>
      </c>
      <c r="G190" s="17"/>
    </row>
    <row r="191" spans="1:7" ht="12.75" customHeight="1">
      <c r="A191" s="108">
        <v>12</v>
      </c>
      <c r="B191" s="106" t="str">
        <f t="shared" si="15"/>
        <v>JAGATSINGHPUR</v>
      </c>
      <c r="C191" s="108">
        <v>31666</v>
      </c>
      <c r="D191" s="179">
        <v>32902</v>
      </c>
      <c r="E191" s="179">
        <f t="shared" si="13"/>
        <v>1236</v>
      </c>
      <c r="F191" s="169">
        <f t="shared" si="14"/>
        <v>0.039032400682119626</v>
      </c>
      <c r="G191" s="316"/>
    </row>
    <row r="192" spans="1:7" ht="12.75" customHeight="1">
      <c r="A192" s="108">
        <v>13</v>
      </c>
      <c r="B192" s="106" t="str">
        <f t="shared" si="15"/>
        <v>JAJPUR </v>
      </c>
      <c r="C192" s="108">
        <v>76626</v>
      </c>
      <c r="D192" s="179">
        <v>76837</v>
      </c>
      <c r="E192" s="179">
        <f t="shared" si="13"/>
        <v>211</v>
      </c>
      <c r="F192" s="169">
        <f t="shared" si="14"/>
        <v>0.002753634536580273</v>
      </c>
      <c r="G192" s="17"/>
    </row>
    <row r="193" spans="1:7" ht="12.75" customHeight="1">
      <c r="A193" s="108">
        <v>14</v>
      </c>
      <c r="B193" s="106" t="str">
        <f t="shared" si="15"/>
        <v>JHARSUGUDA </v>
      </c>
      <c r="C193" s="108">
        <v>19738</v>
      </c>
      <c r="D193" s="179">
        <v>15925</v>
      </c>
      <c r="E193" s="179">
        <f t="shared" si="13"/>
        <v>-3813</v>
      </c>
      <c r="F193" s="169">
        <f t="shared" si="14"/>
        <v>-0.19318066673421827</v>
      </c>
      <c r="G193" s="17"/>
    </row>
    <row r="194" spans="1:7" ht="12.75" customHeight="1">
      <c r="A194" s="108">
        <v>15</v>
      </c>
      <c r="B194" s="106" t="str">
        <f t="shared" si="15"/>
        <v>KALAHANDI </v>
      </c>
      <c r="C194" s="108">
        <v>83521</v>
      </c>
      <c r="D194" s="179">
        <v>72457</v>
      </c>
      <c r="E194" s="179">
        <f t="shared" si="13"/>
        <v>-11064</v>
      </c>
      <c r="F194" s="169">
        <f t="shared" si="14"/>
        <v>-0.1324696782845033</v>
      </c>
      <c r="G194" s="17"/>
    </row>
    <row r="195" spans="1:7" ht="12.75" customHeight="1">
      <c r="A195" s="108">
        <v>16</v>
      </c>
      <c r="B195" s="106" t="str">
        <f t="shared" si="15"/>
        <v>KANDHAMAL </v>
      </c>
      <c r="C195" s="108">
        <v>43498</v>
      </c>
      <c r="D195" s="179">
        <v>36461</v>
      </c>
      <c r="E195" s="179">
        <f t="shared" si="13"/>
        <v>-7037</v>
      </c>
      <c r="F195" s="169">
        <f t="shared" si="14"/>
        <v>-0.16177755299094213</v>
      </c>
      <c r="G195" s="17"/>
    </row>
    <row r="196" spans="1:7" ht="12.75" customHeight="1">
      <c r="A196" s="108">
        <v>17</v>
      </c>
      <c r="B196" s="106" t="str">
        <f t="shared" si="15"/>
        <v>KENDRAPARA</v>
      </c>
      <c r="C196" s="108">
        <v>58696</v>
      </c>
      <c r="D196" s="179">
        <v>53137</v>
      </c>
      <c r="E196" s="179">
        <f t="shared" si="13"/>
        <v>-5559</v>
      </c>
      <c r="F196" s="169">
        <f t="shared" si="14"/>
        <v>-0.09470832765435463</v>
      </c>
      <c r="G196" s="17"/>
    </row>
    <row r="197" spans="1:7" ht="12.75" customHeight="1">
      <c r="A197" s="108">
        <v>18</v>
      </c>
      <c r="B197" s="106" t="str">
        <f t="shared" si="15"/>
        <v>KEONJHAR </v>
      </c>
      <c r="C197" s="108">
        <v>83069</v>
      </c>
      <c r="D197" s="179">
        <v>78942</v>
      </c>
      <c r="E197" s="179">
        <f t="shared" si="13"/>
        <v>-4127</v>
      </c>
      <c r="F197" s="169">
        <f t="shared" si="14"/>
        <v>-0.04968159000349107</v>
      </c>
      <c r="G197" s="17"/>
    </row>
    <row r="198" spans="1:7" ht="12.75" customHeight="1">
      <c r="A198" s="108">
        <v>19</v>
      </c>
      <c r="B198" s="106" t="str">
        <f t="shared" si="15"/>
        <v>KHURDHA </v>
      </c>
      <c r="C198" s="108">
        <v>64986</v>
      </c>
      <c r="D198" s="179">
        <v>43886</v>
      </c>
      <c r="E198" s="179">
        <f t="shared" si="13"/>
        <v>-21100</v>
      </c>
      <c r="F198" s="169">
        <f t="shared" si="14"/>
        <v>-0.3246853168374727</v>
      </c>
      <c r="G198" s="17"/>
    </row>
    <row r="199" spans="1:7" ht="12.75" customHeight="1">
      <c r="A199" s="108">
        <v>20</v>
      </c>
      <c r="B199" s="106" t="str">
        <f t="shared" si="15"/>
        <v>KORAPUT </v>
      </c>
      <c r="C199" s="108">
        <v>65952</v>
      </c>
      <c r="D199" s="179">
        <v>50950</v>
      </c>
      <c r="E199" s="179">
        <f t="shared" si="13"/>
        <v>-15002</v>
      </c>
      <c r="F199" s="169">
        <f t="shared" si="14"/>
        <v>-0.22746846191169334</v>
      </c>
      <c r="G199" s="17"/>
    </row>
    <row r="200" spans="1:7" ht="12.75" customHeight="1">
      <c r="A200" s="108">
        <v>21</v>
      </c>
      <c r="B200" s="106" t="str">
        <f t="shared" si="15"/>
        <v>MALKANGIRI </v>
      </c>
      <c r="C200" s="108">
        <v>33347</v>
      </c>
      <c r="D200" s="179">
        <v>25509</v>
      </c>
      <c r="E200" s="179">
        <f t="shared" si="13"/>
        <v>-7838</v>
      </c>
      <c r="F200" s="169">
        <f t="shared" si="14"/>
        <v>-0.23504363211083457</v>
      </c>
      <c r="G200" s="17"/>
    </row>
    <row r="201" spans="1:7" ht="12.75" customHeight="1">
      <c r="A201" s="108">
        <v>22</v>
      </c>
      <c r="B201" s="106" t="str">
        <f t="shared" si="15"/>
        <v>MAYURBHANJ </v>
      </c>
      <c r="C201" s="108">
        <v>140935</v>
      </c>
      <c r="D201" s="179">
        <v>135772</v>
      </c>
      <c r="E201" s="179">
        <f t="shared" si="13"/>
        <v>-5163</v>
      </c>
      <c r="F201" s="169">
        <f t="shared" si="14"/>
        <v>-0.03663390924894455</v>
      </c>
      <c r="G201" s="17"/>
    </row>
    <row r="202" spans="1:7" ht="12.75" customHeight="1">
      <c r="A202" s="108">
        <v>23</v>
      </c>
      <c r="B202" s="106" t="str">
        <f t="shared" si="15"/>
        <v>NAWARANGPUR </v>
      </c>
      <c r="C202" s="108">
        <v>74939</v>
      </c>
      <c r="D202" s="179">
        <v>62138</v>
      </c>
      <c r="E202" s="179">
        <f t="shared" si="13"/>
        <v>-12801</v>
      </c>
      <c r="F202" s="169">
        <f t="shared" si="14"/>
        <v>-0.17081893273195534</v>
      </c>
      <c r="G202" s="17"/>
    </row>
    <row r="203" spans="1:7" ht="12.75" customHeight="1">
      <c r="A203" s="108">
        <v>24</v>
      </c>
      <c r="B203" s="106" t="str">
        <f t="shared" si="15"/>
        <v>NAYAGARH </v>
      </c>
      <c r="C203" s="108">
        <v>38005</v>
      </c>
      <c r="D203" s="179">
        <v>31314</v>
      </c>
      <c r="E203" s="179">
        <f t="shared" si="13"/>
        <v>-6691</v>
      </c>
      <c r="F203" s="169">
        <f t="shared" si="14"/>
        <v>-0.17605578213392975</v>
      </c>
      <c r="G203" s="17"/>
    </row>
    <row r="204" spans="1:7" ht="12.75" customHeight="1">
      <c r="A204" s="108">
        <v>25</v>
      </c>
      <c r="B204" s="106" t="str">
        <f t="shared" si="15"/>
        <v>NUAPADA </v>
      </c>
      <c r="C204" s="108">
        <v>39955</v>
      </c>
      <c r="D204" s="179">
        <v>34646</v>
      </c>
      <c r="E204" s="179">
        <f t="shared" si="13"/>
        <v>-5309</v>
      </c>
      <c r="F204" s="169">
        <f t="shared" si="14"/>
        <v>-0.13287448379426856</v>
      </c>
      <c r="G204" s="17"/>
    </row>
    <row r="205" spans="1:7" ht="12.75" customHeight="1">
      <c r="A205" s="108">
        <v>26</v>
      </c>
      <c r="B205" s="106" t="str">
        <f t="shared" si="15"/>
        <v>PURI </v>
      </c>
      <c r="C205" s="108">
        <v>60325</v>
      </c>
      <c r="D205" s="179">
        <v>52568</v>
      </c>
      <c r="E205" s="179">
        <f t="shared" si="13"/>
        <v>-7757</v>
      </c>
      <c r="F205" s="169">
        <f t="shared" si="14"/>
        <v>-0.12858682138416908</v>
      </c>
      <c r="G205" s="17"/>
    </row>
    <row r="206" spans="1:7" ht="12.75" customHeight="1">
      <c r="A206" s="108">
        <v>27</v>
      </c>
      <c r="B206" s="106" t="str">
        <f t="shared" si="15"/>
        <v>RAYAGADA </v>
      </c>
      <c r="C206" s="108">
        <v>46929</v>
      </c>
      <c r="D206" s="179">
        <v>38342</v>
      </c>
      <c r="E206" s="179">
        <f t="shared" si="13"/>
        <v>-8587</v>
      </c>
      <c r="F206" s="169">
        <f t="shared" si="14"/>
        <v>-0.1829785420528884</v>
      </c>
      <c r="G206" s="17"/>
    </row>
    <row r="207" spans="1:7" ht="12.75" customHeight="1">
      <c r="A207" s="108">
        <v>28</v>
      </c>
      <c r="B207" s="106" t="str">
        <f t="shared" si="15"/>
        <v>SAMBALPUR </v>
      </c>
      <c r="C207" s="108">
        <v>40580</v>
      </c>
      <c r="D207" s="179">
        <v>36628</v>
      </c>
      <c r="E207" s="179">
        <f t="shared" si="13"/>
        <v>-3952</v>
      </c>
      <c r="F207" s="169">
        <f t="shared" si="14"/>
        <v>-0.09738787580088713</v>
      </c>
      <c r="G207" s="17"/>
    </row>
    <row r="208" spans="1:7" ht="12.75" customHeight="1">
      <c r="A208" s="108">
        <v>29</v>
      </c>
      <c r="B208" s="106" t="str">
        <f t="shared" si="15"/>
        <v>SONEPUR </v>
      </c>
      <c r="C208" s="108">
        <v>26923</v>
      </c>
      <c r="D208" s="179">
        <v>22508</v>
      </c>
      <c r="E208" s="179">
        <f t="shared" si="13"/>
        <v>-4415</v>
      </c>
      <c r="F208" s="169">
        <f t="shared" si="14"/>
        <v>-0.1639861828176652</v>
      </c>
      <c r="G208" s="17"/>
    </row>
    <row r="209" spans="1:7" ht="12.75" customHeight="1">
      <c r="A209" s="108">
        <v>30</v>
      </c>
      <c r="B209" s="106" t="str">
        <f t="shared" si="15"/>
        <v>SUNDERGARH </v>
      </c>
      <c r="C209" s="108">
        <v>83303</v>
      </c>
      <c r="D209" s="179">
        <v>72384</v>
      </c>
      <c r="E209" s="179">
        <f t="shared" si="13"/>
        <v>-10919</v>
      </c>
      <c r="F209" s="169">
        <f t="shared" si="14"/>
        <v>-0.1310757115590075</v>
      </c>
      <c r="G209" s="17"/>
    </row>
    <row r="210" spans="1:7" ht="12.75" customHeight="1">
      <c r="A210" s="19"/>
      <c r="B210" s="1" t="s">
        <v>27</v>
      </c>
      <c r="C210" s="154">
        <f>SUM(C180:C209)</f>
        <v>1827499</v>
      </c>
      <c r="D210" s="181">
        <f>SUM(D180:D209)</f>
        <v>1576019</v>
      </c>
      <c r="E210" s="181">
        <f t="shared" si="13"/>
        <v>-251480</v>
      </c>
      <c r="F210" s="177">
        <f t="shared" si="14"/>
        <v>-0.1376088304289086</v>
      </c>
      <c r="G210" s="17"/>
    </row>
    <row r="211" spans="1:7" ht="12.75" customHeight="1">
      <c r="A211" s="23"/>
      <c r="B211" s="2"/>
      <c r="C211" s="26"/>
      <c r="D211" s="27"/>
      <c r="E211" s="28"/>
      <c r="F211" s="22"/>
      <c r="G211" s="17"/>
    </row>
    <row r="212" spans="1:7" ht="12.75" customHeight="1">
      <c r="A212" s="14"/>
      <c r="B212" s="18"/>
      <c r="C212" s="18"/>
      <c r="D212" s="18"/>
      <c r="E212" s="18"/>
      <c r="G212" s="17"/>
    </row>
    <row r="213" spans="1:7" ht="12.75" customHeight="1">
      <c r="A213" s="303" t="s">
        <v>154</v>
      </c>
      <c r="B213" s="303"/>
      <c r="C213" s="303"/>
      <c r="D213" s="303"/>
      <c r="E213" s="303"/>
      <c r="F213" s="303"/>
      <c r="G213" s="303"/>
    </row>
    <row r="214" spans="1:7" ht="69.75" customHeight="1">
      <c r="A214" s="154" t="s">
        <v>20</v>
      </c>
      <c r="B214" s="154" t="s">
        <v>21</v>
      </c>
      <c r="C214" s="154" t="s">
        <v>155</v>
      </c>
      <c r="D214" s="154" t="s">
        <v>97</v>
      </c>
      <c r="E214" s="167" t="s">
        <v>6</v>
      </c>
      <c r="F214" s="154" t="s">
        <v>28</v>
      </c>
      <c r="G214" s="17"/>
    </row>
    <row r="215" spans="1:7" ht="12.75" customHeight="1">
      <c r="A215" s="154">
        <v>1</v>
      </c>
      <c r="B215" s="154">
        <v>2</v>
      </c>
      <c r="C215" s="154">
        <v>3</v>
      </c>
      <c r="D215" s="154">
        <v>4</v>
      </c>
      <c r="E215" s="154" t="s">
        <v>29</v>
      </c>
      <c r="F215" s="154">
        <v>6</v>
      </c>
      <c r="G215" s="17"/>
    </row>
    <row r="216" spans="1:7" ht="12.75" customHeight="1">
      <c r="A216" s="13">
        <v>1</v>
      </c>
      <c r="B216" s="106" t="str">
        <f>B180</f>
        <v>ANGUL </v>
      </c>
      <c r="C216" s="182">
        <v>74983</v>
      </c>
      <c r="D216" s="179">
        <v>74095</v>
      </c>
      <c r="E216" s="182">
        <f>D216-C216</f>
        <v>-888</v>
      </c>
      <c r="F216" s="175">
        <f>E216/C216</f>
        <v>-0.011842684341784138</v>
      </c>
      <c r="G216" s="17"/>
    </row>
    <row r="217" spans="1:7" ht="12.75" customHeight="1">
      <c r="A217" s="13">
        <v>2</v>
      </c>
      <c r="B217" s="106" t="str">
        <f aca="true" t="shared" si="16" ref="B217:B245">B181</f>
        <v>BALASORE </v>
      </c>
      <c r="C217" s="182">
        <v>169930</v>
      </c>
      <c r="D217" s="179">
        <v>137638</v>
      </c>
      <c r="E217" s="182">
        <f aca="true" t="shared" si="17" ref="E217:E245">D217-C217</f>
        <v>-32292</v>
      </c>
      <c r="F217" s="175">
        <f aca="true" t="shared" si="18" ref="F217:F245">E217/C217</f>
        <v>-0.19003118931324664</v>
      </c>
      <c r="G217" s="17"/>
    </row>
    <row r="218" spans="1:7" ht="12.75" customHeight="1">
      <c r="A218" s="13">
        <v>3</v>
      </c>
      <c r="B218" s="106" t="str">
        <f t="shared" si="16"/>
        <v>BARAGARH </v>
      </c>
      <c r="C218" s="182">
        <v>78541</v>
      </c>
      <c r="D218" s="179">
        <v>74999</v>
      </c>
      <c r="E218" s="182">
        <f t="shared" si="17"/>
        <v>-3542</v>
      </c>
      <c r="F218" s="175">
        <f t="shared" si="18"/>
        <v>-0.045097465018270715</v>
      </c>
      <c r="G218" s="17"/>
    </row>
    <row r="219" spans="1:7" ht="12.75" customHeight="1">
      <c r="A219" s="13">
        <v>4</v>
      </c>
      <c r="B219" s="106" t="str">
        <f t="shared" si="16"/>
        <v>BHADRAK </v>
      </c>
      <c r="C219" s="182">
        <v>97812</v>
      </c>
      <c r="D219" s="179">
        <v>86992</v>
      </c>
      <c r="E219" s="182">
        <f t="shared" si="17"/>
        <v>-10820</v>
      </c>
      <c r="F219" s="175">
        <f t="shared" si="18"/>
        <v>-0.11062037377826851</v>
      </c>
      <c r="G219" s="17"/>
    </row>
    <row r="220" spans="1:7" ht="12.75" customHeight="1">
      <c r="A220" s="13">
        <v>5</v>
      </c>
      <c r="B220" s="106" t="str">
        <f t="shared" si="16"/>
        <v>BOLANGIR </v>
      </c>
      <c r="C220" s="182">
        <v>115489</v>
      </c>
      <c r="D220" s="179">
        <v>107119</v>
      </c>
      <c r="E220" s="182">
        <f t="shared" si="17"/>
        <v>-8370</v>
      </c>
      <c r="F220" s="175">
        <f t="shared" si="18"/>
        <v>-0.07247443479465576</v>
      </c>
      <c r="G220" s="17"/>
    </row>
    <row r="221" spans="1:7" ht="12.75" customHeight="1">
      <c r="A221" s="13">
        <v>6</v>
      </c>
      <c r="B221" s="106" t="str">
        <f t="shared" si="16"/>
        <v>BOUDH </v>
      </c>
      <c r="C221" s="182">
        <v>33391</v>
      </c>
      <c r="D221" s="179">
        <v>28753</v>
      </c>
      <c r="E221" s="182">
        <f t="shared" si="17"/>
        <v>-4638</v>
      </c>
      <c r="F221" s="175">
        <f t="shared" si="18"/>
        <v>-0.13889970351292263</v>
      </c>
      <c r="G221" s="17"/>
    </row>
    <row r="222" spans="1:7" ht="12.75" customHeight="1">
      <c r="A222" s="13">
        <v>7</v>
      </c>
      <c r="B222" s="106" t="str">
        <f t="shared" si="16"/>
        <v>CUTTACK </v>
      </c>
      <c r="C222" s="182">
        <v>96223</v>
      </c>
      <c r="D222" s="179">
        <v>89865</v>
      </c>
      <c r="E222" s="182">
        <f t="shared" si="17"/>
        <v>-6358</v>
      </c>
      <c r="F222" s="175">
        <f t="shared" si="18"/>
        <v>-0.06607567837211477</v>
      </c>
      <c r="G222" s="17"/>
    </row>
    <row r="223" spans="1:7" ht="12.75" customHeight="1">
      <c r="A223" s="13">
        <v>8</v>
      </c>
      <c r="B223" s="106" t="str">
        <f t="shared" si="16"/>
        <v>DEOGARH </v>
      </c>
      <c r="C223" s="182">
        <v>19979</v>
      </c>
      <c r="D223" s="179">
        <v>19884</v>
      </c>
      <c r="E223" s="182">
        <f t="shared" si="17"/>
        <v>-95</v>
      </c>
      <c r="F223" s="175">
        <f t="shared" si="18"/>
        <v>-0.004754992742379499</v>
      </c>
      <c r="G223" s="17"/>
    </row>
    <row r="224" spans="1:7" ht="12.75" customHeight="1">
      <c r="A224" s="13">
        <v>9</v>
      </c>
      <c r="B224" s="106" t="str">
        <f t="shared" si="16"/>
        <v>DHENKANAL </v>
      </c>
      <c r="C224" s="182">
        <v>68413</v>
      </c>
      <c r="D224" s="179">
        <v>62307</v>
      </c>
      <c r="E224" s="182">
        <f t="shared" si="17"/>
        <v>-6106</v>
      </c>
      <c r="F224" s="175">
        <f t="shared" si="18"/>
        <v>-0.08925204274041483</v>
      </c>
      <c r="G224" s="17"/>
    </row>
    <row r="225" spans="1:7" ht="12.75" customHeight="1">
      <c r="A225" s="13">
        <v>10</v>
      </c>
      <c r="B225" s="106" t="str">
        <f t="shared" si="16"/>
        <v>GAJAPATI </v>
      </c>
      <c r="C225" s="182">
        <v>52341</v>
      </c>
      <c r="D225" s="179">
        <v>48106</v>
      </c>
      <c r="E225" s="182">
        <f t="shared" si="17"/>
        <v>-4235</v>
      </c>
      <c r="F225" s="175">
        <f t="shared" si="18"/>
        <v>-0.0809117135706234</v>
      </c>
      <c r="G225" s="17"/>
    </row>
    <row r="226" spans="1:7" ht="12.75" customHeight="1">
      <c r="A226" s="13">
        <v>11</v>
      </c>
      <c r="B226" s="106" t="str">
        <f t="shared" si="16"/>
        <v>GANJAM </v>
      </c>
      <c r="C226" s="182">
        <v>180392</v>
      </c>
      <c r="D226" s="179">
        <v>169799</v>
      </c>
      <c r="E226" s="182">
        <f t="shared" si="17"/>
        <v>-10593</v>
      </c>
      <c r="F226" s="175">
        <f t="shared" si="18"/>
        <v>-0.058722116280101114</v>
      </c>
      <c r="G226" s="17"/>
    </row>
    <row r="227" spans="1:7" ht="12.75" customHeight="1">
      <c r="A227" s="13">
        <v>12</v>
      </c>
      <c r="B227" s="106" t="str">
        <f t="shared" si="16"/>
        <v>JAGATSINGHPUR</v>
      </c>
      <c r="C227" s="182">
        <v>48211</v>
      </c>
      <c r="D227" s="179">
        <v>46157</v>
      </c>
      <c r="E227" s="182">
        <f t="shared" si="17"/>
        <v>-2054</v>
      </c>
      <c r="F227" s="175">
        <f t="shared" si="18"/>
        <v>-0.04260438489141482</v>
      </c>
      <c r="G227" s="17"/>
    </row>
    <row r="228" spans="1:7" ht="12.75" customHeight="1">
      <c r="A228" s="13">
        <v>13</v>
      </c>
      <c r="B228" s="106" t="str">
        <f t="shared" si="16"/>
        <v>JAJPUR </v>
      </c>
      <c r="C228" s="182">
        <v>112941</v>
      </c>
      <c r="D228" s="179">
        <v>96000</v>
      </c>
      <c r="E228" s="182">
        <f t="shared" si="17"/>
        <v>-16941</v>
      </c>
      <c r="F228" s="175">
        <f t="shared" si="18"/>
        <v>-0.1499986718729248</v>
      </c>
      <c r="G228" s="17"/>
    </row>
    <row r="229" spans="1:7" ht="12.75" customHeight="1">
      <c r="A229" s="13">
        <v>14</v>
      </c>
      <c r="B229" s="106" t="str">
        <f t="shared" si="16"/>
        <v>JHARSUGUDA </v>
      </c>
      <c r="C229" s="182">
        <v>28049</v>
      </c>
      <c r="D229" s="179">
        <v>22803</v>
      </c>
      <c r="E229" s="182">
        <f t="shared" si="17"/>
        <v>-5246</v>
      </c>
      <c r="F229" s="175">
        <f t="shared" si="18"/>
        <v>-0.18702984063602981</v>
      </c>
      <c r="G229" s="17"/>
    </row>
    <row r="230" spans="1:7" ht="12.75" customHeight="1">
      <c r="A230" s="13">
        <v>15</v>
      </c>
      <c r="B230" s="106" t="str">
        <f t="shared" si="16"/>
        <v>KALAHANDI </v>
      </c>
      <c r="C230" s="182">
        <v>130175</v>
      </c>
      <c r="D230" s="179">
        <v>114251</v>
      </c>
      <c r="E230" s="182">
        <f t="shared" si="17"/>
        <v>-15924</v>
      </c>
      <c r="F230" s="175">
        <f t="shared" si="18"/>
        <v>-0.12232763587478394</v>
      </c>
      <c r="G230" s="17"/>
    </row>
    <row r="231" spans="1:7" ht="12.75" customHeight="1">
      <c r="A231" s="13">
        <v>16</v>
      </c>
      <c r="B231" s="106" t="str">
        <f t="shared" si="16"/>
        <v>KANDHAMAL </v>
      </c>
      <c r="C231" s="182">
        <v>73196</v>
      </c>
      <c r="D231" s="179">
        <v>68218</v>
      </c>
      <c r="E231" s="182">
        <f t="shared" si="17"/>
        <v>-4978</v>
      </c>
      <c r="F231" s="175">
        <f t="shared" si="18"/>
        <v>-0.06800918082955353</v>
      </c>
      <c r="G231" s="17"/>
    </row>
    <row r="232" spans="1:7" ht="12.75" customHeight="1">
      <c r="A232" s="13">
        <v>17</v>
      </c>
      <c r="B232" s="106" t="str">
        <f t="shared" si="16"/>
        <v>KENDRAPARA</v>
      </c>
      <c r="C232" s="182">
        <v>83656</v>
      </c>
      <c r="D232" s="179">
        <v>79105</v>
      </c>
      <c r="E232" s="182">
        <f t="shared" si="17"/>
        <v>-4551</v>
      </c>
      <c r="F232" s="175">
        <f t="shared" si="18"/>
        <v>-0.05440135794204839</v>
      </c>
      <c r="G232" s="17"/>
    </row>
    <row r="233" spans="1:7" ht="12.75" customHeight="1">
      <c r="A233" s="13">
        <v>18</v>
      </c>
      <c r="B233" s="106" t="str">
        <f t="shared" si="16"/>
        <v>KEONJHAR </v>
      </c>
      <c r="C233" s="182">
        <v>143128</v>
      </c>
      <c r="D233" s="179">
        <v>133856</v>
      </c>
      <c r="E233" s="182">
        <f t="shared" si="17"/>
        <v>-9272</v>
      </c>
      <c r="F233" s="175">
        <f t="shared" si="18"/>
        <v>-0.06478117489240401</v>
      </c>
      <c r="G233" s="17"/>
    </row>
    <row r="234" spans="1:7" ht="12.75" customHeight="1">
      <c r="A234" s="13">
        <v>19</v>
      </c>
      <c r="B234" s="106" t="str">
        <f t="shared" si="16"/>
        <v>KHURDHA </v>
      </c>
      <c r="C234" s="182">
        <v>85329</v>
      </c>
      <c r="D234" s="179">
        <v>57401</v>
      </c>
      <c r="E234" s="182">
        <f t="shared" si="17"/>
        <v>-27928</v>
      </c>
      <c r="F234" s="175">
        <f t="shared" si="18"/>
        <v>-0.32729787059499116</v>
      </c>
      <c r="G234" s="17"/>
    </row>
    <row r="235" spans="1:7" ht="12.75" customHeight="1">
      <c r="A235" s="13">
        <v>20</v>
      </c>
      <c r="B235" s="106" t="str">
        <f t="shared" si="16"/>
        <v>KORAPUT </v>
      </c>
      <c r="C235" s="182">
        <v>133037</v>
      </c>
      <c r="D235" s="179">
        <v>118880</v>
      </c>
      <c r="E235" s="182">
        <f t="shared" si="17"/>
        <v>-14157</v>
      </c>
      <c r="F235" s="175">
        <f t="shared" si="18"/>
        <v>-0.10641400512639342</v>
      </c>
      <c r="G235" s="17"/>
    </row>
    <row r="236" spans="1:7" ht="12.75" customHeight="1">
      <c r="A236" s="13">
        <v>21</v>
      </c>
      <c r="B236" s="106" t="str">
        <f t="shared" si="16"/>
        <v>MALKANGIRI </v>
      </c>
      <c r="C236" s="182">
        <v>78078</v>
      </c>
      <c r="D236" s="179">
        <v>75982</v>
      </c>
      <c r="E236" s="182">
        <f t="shared" si="17"/>
        <v>-2096</v>
      </c>
      <c r="F236" s="175">
        <f t="shared" si="18"/>
        <v>-0.026844949921872998</v>
      </c>
      <c r="G236" s="17"/>
    </row>
    <row r="237" spans="1:7" ht="12.75" customHeight="1">
      <c r="A237" s="13">
        <v>22</v>
      </c>
      <c r="B237" s="106" t="str">
        <f t="shared" si="16"/>
        <v>MAYURBHANJ </v>
      </c>
      <c r="C237" s="182">
        <v>220614</v>
      </c>
      <c r="D237" s="179">
        <v>211950</v>
      </c>
      <c r="E237" s="182">
        <f t="shared" si="17"/>
        <v>-8664</v>
      </c>
      <c r="F237" s="175">
        <f t="shared" si="18"/>
        <v>-0.03927221300552095</v>
      </c>
      <c r="G237" s="17"/>
    </row>
    <row r="238" spans="1:7" ht="12.75" customHeight="1">
      <c r="A238" s="13">
        <v>23</v>
      </c>
      <c r="B238" s="106" t="str">
        <f t="shared" si="16"/>
        <v>NAWARANGPUR </v>
      </c>
      <c r="C238" s="182">
        <v>124438</v>
      </c>
      <c r="D238" s="179">
        <v>115677</v>
      </c>
      <c r="E238" s="182">
        <f t="shared" si="17"/>
        <v>-8761</v>
      </c>
      <c r="F238" s="175">
        <f t="shared" si="18"/>
        <v>-0.0704045388064739</v>
      </c>
      <c r="G238" s="17"/>
    </row>
    <row r="239" spans="1:7" ht="12.75" customHeight="1">
      <c r="A239" s="13">
        <v>24</v>
      </c>
      <c r="B239" s="106" t="str">
        <f t="shared" si="16"/>
        <v>NAYAGARH </v>
      </c>
      <c r="C239" s="182">
        <v>52132</v>
      </c>
      <c r="D239" s="179">
        <v>45876</v>
      </c>
      <c r="E239" s="182">
        <f t="shared" si="17"/>
        <v>-6256</v>
      </c>
      <c r="F239" s="175">
        <f t="shared" si="18"/>
        <v>-0.12000306913220286</v>
      </c>
      <c r="G239" s="17"/>
    </row>
    <row r="240" spans="1:7" ht="12.75" customHeight="1">
      <c r="A240" s="13">
        <v>25</v>
      </c>
      <c r="B240" s="106" t="str">
        <f t="shared" si="16"/>
        <v>NUAPADA </v>
      </c>
      <c r="C240" s="182">
        <v>50761</v>
      </c>
      <c r="D240" s="179">
        <v>48622</v>
      </c>
      <c r="E240" s="182">
        <f t="shared" si="17"/>
        <v>-2139</v>
      </c>
      <c r="F240" s="175">
        <f t="shared" si="18"/>
        <v>-0.042138649750792935</v>
      </c>
      <c r="G240" s="17"/>
    </row>
    <row r="241" spans="1:7" ht="12.75" customHeight="1">
      <c r="A241" s="13">
        <v>26</v>
      </c>
      <c r="B241" s="106" t="str">
        <f t="shared" si="16"/>
        <v>PURI </v>
      </c>
      <c r="C241" s="182">
        <v>79975</v>
      </c>
      <c r="D241" s="179">
        <v>74520</v>
      </c>
      <c r="E241" s="182">
        <f t="shared" si="17"/>
        <v>-5455</v>
      </c>
      <c r="F241" s="175">
        <f t="shared" si="18"/>
        <v>-0.06820881525476712</v>
      </c>
      <c r="G241" s="17"/>
    </row>
    <row r="242" spans="1:7" ht="12.75" customHeight="1">
      <c r="A242" s="13">
        <v>27</v>
      </c>
      <c r="B242" s="106" t="str">
        <f t="shared" si="16"/>
        <v>RAYAGADA </v>
      </c>
      <c r="C242" s="182">
        <v>95941</v>
      </c>
      <c r="D242" s="179">
        <v>82203</v>
      </c>
      <c r="E242" s="182">
        <f t="shared" si="17"/>
        <v>-13738</v>
      </c>
      <c r="F242" s="175">
        <f t="shared" si="18"/>
        <v>-0.143192170187928</v>
      </c>
      <c r="G242" s="17"/>
    </row>
    <row r="243" spans="1:7" ht="12.75" customHeight="1">
      <c r="A243" s="13">
        <v>28</v>
      </c>
      <c r="B243" s="106" t="str">
        <f t="shared" si="16"/>
        <v>SAMBALPUR </v>
      </c>
      <c r="C243" s="182">
        <v>53538</v>
      </c>
      <c r="D243" s="179">
        <v>51727</v>
      </c>
      <c r="E243" s="182">
        <f t="shared" si="17"/>
        <v>-1811</v>
      </c>
      <c r="F243" s="175">
        <f t="shared" si="18"/>
        <v>-0.03382644103253764</v>
      </c>
      <c r="G243" s="17"/>
    </row>
    <row r="244" spans="1:7" ht="12.75" customHeight="1">
      <c r="A244" s="13">
        <v>29</v>
      </c>
      <c r="B244" s="106" t="str">
        <f t="shared" si="16"/>
        <v>SONEPUR </v>
      </c>
      <c r="C244" s="182">
        <v>35522</v>
      </c>
      <c r="D244" s="179">
        <v>35557</v>
      </c>
      <c r="E244" s="182">
        <f t="shared" si="17"/>
        <v>35</v>
      </c>
      <c r="F244" s="175">
        <f t="shared" si="18"/>
        <v>0.0009853048814818985</v>
      </c>
      <c r="G244" s="17"/>
    </row>
    <row r="245" spans="1:7" ht="12.75" customHeight="1">
      <c r="A245" s="13">
        <v>30</v>
      </c>
      <c r="B245" s="106" t="str">
        <f t="shared" si="16"/>
        <v>SUNDERGARH </v>
      </c>
      <c r="C245" s="182">
        <v>120846</v>
      </c>
      <c r="D245" s="179">
        <v>112695</v>
      </c>
      <c r="E245" s="182">
        <f t="shared" si="17"/>
        <v>-8151</v>
      </c>
      <c r="F245" s="175">
        <f t="shared" si="18"/>
        <v>-0.06744948115783725</v>
      </c>
      <c r="G245" s="17"/>
    </row>
    <row r="246" spans="1:7" ht="12.75" customHeight="1">
      <c r="A246" s="19"/>
      <c r="B246" s="1" t="s">
        <v>27</v>
      </c>
      <c r="C246" s="181">
        <f>SUM(C216:C245)</f>
        <v>2737061</v>
      </c>
      <c r="D246" s="183">
        <f>SUM(D216:D245)</f>
        <v>2491037</v>
      </c>
      <c r="E246" s="181">
        <f>D246-C246</f>
        <v>-246024</v>
      </c>
      <c r="F246" s="177">
        <f>E246/C246</f>
        <v>-0.08988619544832943</v>
      </c>
      <c r="G246" s="17"/>
    </row>
    <row r="247" spans="1:7" ht="12.75" customHeight="1">
      <c r="A247" s="14"/>
      <c r="B247" s="20"/>
      <c r="C247" s="21"/>
      <c r="D247" s="21"/>
      <c r="E247" s="21"/>
      <c r="F247" s="22"/>
      <c r="G247" s="17"/>
    </row>
    <row r="248" spans="1:7" ht="12.75" customHeight="1">
      <c r="A248" s="303" t="s">
        <v>156</v>
      </c>
      <c r="B248" s="303"/>
      <c r="C248" s="303"/>
      <c r="D248" s="303"/>
      <c r="E248" s="303"/>
      <c r="F248" s="303"/>
      <c r="G248" s="17"/>
    </row>
    <row r="249" spans="1:7" ht="70.5" customHeight="1">
      <c r="A249" s="154" t="s">
        <v>20</v>
      </c>
      <c r="B249" s="154" t="s">
        <v>21</v>
      </c>
      <c r="C249" s="154" t="s">
        <v>155</v>
      </c>
      <c r="D249" s="154" t="s">
        <v>97</v>
      </c>
      <c r="E249" s="167" t="s">
        <v>6</v>
      </c>
      <c r="F249" s="154" t="s">
        <v>28</v>
      </c>
      <c r="G249" s="17"/>
    </row>
    <row r="250" spans="1:7" ht="12.75" customHeight="1">
      <c r="A250" s="154">
        <v>1</v>
      </c>
      <c r="B250" s="154">
        <v>2</v>
      </c>
      <c r="C250" s="154">
        <v>3</v>
      </c>
      <c r="D250" s="154">
        <v>4</v>
      </c>
      <c r="E250" s="154" t="s">
        <v>29</v>
      </c>
      <c r="F250" s="154">
        <v>6</v>
      </c>
      <c r="G250" s="17"/>
    </row>
    <row r="251" spans="1:7" ht="12.75" customHeight="1">
      <c r="A251" s="108">
        <v>1</v>
      </c>
      <c r="B251" s="106" t="str">
        <f>B216</f>
        <v>ANGUL </v>
      </c>
      <c r="C251" s="108">
        <v>46825</v>
      </c>
      <c r="D251" s="179">
        <v>46368</v>
      </c>
      <c r="E251" s="179">
        <f aca="true" t="shared" si="19" ref="E251:E280">D251-C251</f>
        <v>-457</v>
      </c>
      <c r="F251" s="169">
        <f aca="true" t="shared" si="20" ref="F251:F280">E251/C251</f>
        <v>-0.009759743726641752</v>
      </c>
      <c r="G251" s="17"/>
    </row>
    <row r="252" spans="1:7" ht="12.75" customHeight="1">
      <c r="A252" s="108">
        <v>2</v>
      </c>
      <c r="B252" s="106" t="str">
        <f aca="true" t="shared" si="21" ref="B252:B280">B217</f>
        <v>BALASORE </v>
      </c>
      <c r="C252" s="108">
        <v>103998</v>
      </c>
      <c r="D252" s="179">
        <v>92611</v>
      </c>
      <c r="E252" s="179">
        <f t="shared" si="19"/>
        <v>-11387</v>
      </c>
      <c r="F252" s="169">
        <f t="shared" si="20"/>
        <v>-0.10949249024019693</v>
      </c>
      <c r="G252" s="17"/>
    </row>
    <row r="253" spans="1:7" ht="12.75" customHeight="1">
      <c r="A253" s="108">
        <v>3</v>
      </c>
      <c r="B253" s="106" t="str">
        <f t="shared" si="21"/>
        <v>BARAGARH </v>
      </c>
      <c r="C253" s="108">
        <v>56185</v>
      </c>
      <c r="D253" s="179">
        <v>51259</v>
      </c>
      <c r="E253" s="179">
        <f t="shared" si="19"/>
        <v>-4926</v>
      </c>
      <c r="F253" s="169">
        <f t="shared" si="20"/>
        <v>-0.08767464625789802</v>
      </c>
      <c r="G253" s="17"/>
    </row>
    <row r="254" spans="1:7" ht="12.75" customHeight="1">
      <c r="A254" s="108">
        <v>4</v>
      </c>
      <c r="B254" s="106" t="str">
        <f t="shared" si="21"/>
        <v>BHADRAK </v>
      </c>
      <c r="C254" s="108">
        <v>60694</v>
      </c>
      <c r="D254" s="179">
        <v>55054</v>
      </c>
      <c r="E254" s="179">
        <f t="shared" si="19"/>
        <v>-5640</v>
      </c>
      <c r="F254" s="169">
        <f t="shared" si="20"/>
        <v>-0.09292516558473654</v>
      </c>
      <c r="G254" s="17"/>
    </row>
    <row r="255" spans="1:7" ht="12.75" customHeight="1">
      <c r="A255" s="108">
        <v>5</v>
      </c>
      <c r="B255" s="106" t="str">
        <f t="shared" si="21"/>
        <v>BOLANGIR </v>
      </c>
      <c r="C255" s="108">
        <v>70421</v>
      </c>
      <c r="D255" s="179">
        <v>65132</v>
      </c>
      <c r="E255" s="179">
        <f t="shared" si="19"/>
        <v>-5289</v>
      </c>
      <c r="F255" s="169">
        <f t="shared" si="20"/>
        <v>-0.07510543729853311</v>
      </c>
      <c r="G255" s="17"/>
    </row>
    <row r="256" spans="1:7" ht="12.75" customHeight="1">
      <c r="A256" s="108">
        <v>6</v>
      </c>
      <c r="B256" s="106" t="str">
        <f t="shared" si="21"/>
        <v>BOUDH </v>
      </c>
      <c r="C256" s="108">
        <v>20654</v>
      </c>
      <c r="D256" s="179">
        <v>18868</v>
      </c>
      <c r="E256" s="179">
        <f t="shared" si="19"/>
        <v>-1786</v>
      </c>
      <c r="F256" s="169">
        <f t="shared" si="20"/>
        <v>-0.08647235402343371</v>
      </c>
      <c r="G256" s="17"/>
    </row>
    <row r="257" spans="1:7" ht="12.75" customHeight="1">
      <c r="A257" s="108">
        <v>7</v>
      </c>
      <c r="B257" s="106" t="str">
        <f t="shared" si="21"/>
        <v>CUTTACK </v>
      </c>
      <c r="C257" s="108">
        <v>68609</v>
      </c>
      <c r="D257" s="179">
        <v>65420</v>
      </c>
      <c r="E257" s="179">
        <f t="shared" si="19"/>
        <v>-3189</v>
      </c>
      <c r="F257" s="169">
        <f t="shared" si="20"/>
        <v>-0.04648078240464079</v>
      </c>
      <c r="G257" s="17"/>
    </row>
    <row r="258" spans="1:7" ht="12.75" customHeight="1">
      <c r="A258" s="108">
        <v>8</v>
      </c>
      <c r="B258" s="106" t="str">
        <f t="shared" si="21"/>
        <v>DEOGARH </v>
      </c>
      <c r="C258" s="108">
        <v>14321</v>
      </c>
      <c r="D258" s="179">
        <v>13591</v>
      </c>
      <c r="E258" s="179">
        <f t="shared" si="19"/>
        <v>-730</v>
      </c>
      <c r="F258" s="169">
        <f t="shared" si="20"/>
        <v>-0.05097409398785001</v>
      </c>
      <c r="G258" s="17"/>
    </row>
    <row r="259" spans="1:7" ht="12.75" customHeight="1">
      <c r="A259" s="108">
        <v>9</v>
      </c>
      <c r="B259" s="106" t="str">
        <f t="shared" si="21"/>
        <v>DHENKANAL </v>
      </c>
      <c r="C259" s="108">
        <v>43745</v>
      </c>
      <c r="D259" s="179">
        <v>39389</v>
      </c>
      <c r="E259" s="179">
        <f t="shared" si="19"/>
        <v>-4356</v>
      </c>
      <c r="F259" s="169">
        <f t="shared" si="20"/>
        <v>-0.09957709452508857</v>
      </c>
      <c r="G259" s="17"/>
    </row>
    <row r="260" spans="1:7" ht="12.75" customHeight="1">
      <c r="A260" s="108">
        <v>10</v>
      </c>
      <c r="B260" s="106" t="str">
        <f t="shared" si="21"/>
        <v>GAJAPATI </v>
      </c>
      <c r="C260" s="108">
        <v>24714</v>
      </c>
      <c r="D260" s="179">
        <v>27433</v>
      </c>
      <c r="E260" s="179">
        <f t="shared" si="19"/>
        <v>2719</v>
      </c>
      <c r="F260" s="169">
        <f t="shared" si="20"/>
        <v>0.11001861293194141</v>
      </c>
      <c r="G260" s="17"/>
    </row>
    <row r="261" spans="1:7" ht="12.75" customHeight="1">
      <c r="A261" s="108">
        <v>11</v>
      </c>
      <c r="B261" s="106" t="str">
        <f t="shared" si="21"/>
        <v>GANJAM </v>
      </c>
      <c r="C261" s="108">
        <v>130549</v>
      </c>
      <c r="D261" s="179">
        <v>127588</v>
      </c>
      <c r="E261" s="179">
        <f t="shared" si="19"/>
        <v>-2961</v>
      </c>
      <c r="F261" s="169">
        <f t="shared" si="20"/>
        <v>-0.022681138882718367</v>
      </c>
      <c r="G261" s="17"/>
    </row>
    <row r="262" spans="1:7" ht="12.75" customHeight="1">
      <c r="A262" s="108">
        <v>12</v>
      </c>
      <c r="B262" s="106" t="str">
        <f t="shared" si="21"/>
        <v>JAGATSINGHPUR</v>
      </c>
      <c r="C262" s="108">
        <v>33231</v>
      </c>
      <c r="D262" s="179">
        <v>32902</v>
      </c>
      <c r="E262" s="179">
        <f t="shared" si="19"/>
        <v>-329</v>
      </c>
      <c r="F262" s="169">
        <f t="shared" si="20"/>
        <v>-0.009900394210225393</v>
      </c>
      <c r="G262" s="17"/>
    </row>
    <row r="263" spans="1:7" ht="12.75" customHeight="1">
      <c r="A263" s="108">
        <v>13</v>
      </c>
      <c r="B263" s="106" t="str">
        <f t="shared" si="21"/>
        <v>JAJPUR </v>
      </c>
      <c r="C263" s="108">
        <v>76706</v>
      </c>
      <c r="D263" s="179">
        <v>76837</v>
      </c>
      <c r="E263" s="179">
        <f t="shared" si="19"/>
        <v>131</v>
      </c>
      <c r="F263" s="169">
        <f t="shared" si="20"/>
        <v>0.0017078194665345605</v>
      </c>
      <c r="G263" s="17"/>
    </row>
    <row r="264" spans="1:7" ht="12.75" customHeight="1">
      <c r="A264" s="108">
        <v>14</v>
      </c>
      <c r="B264" s="106" t="str">
        <f t="shared" si="21"/>
        <v>JHARSUGUDA </v>
      </c>
      <c r="C264" s="108">
        <v>16757</v>
      </c>
      <c r="D264" s="179">
        <v>15925</v>
      </c>
      <c r="E264" s="179">
        <f t="shared" si="19"/>
        <v>-832</v>
      </c>
      <c r="F264" s="169">
        <f t="shared" si="20"/>
        <v>-0.04965089216446858</v>
      </c>
      <c r="G264" s="17"/>
    </row>
    <row r="265" spans="1:7" ht="12.75" customHeight="1">
      <c r="A265" s="108">
        <v>15</v>
      </c>
      <c r="B265" s="106" t="str">
        <f t="shared" si="21"/>
        <v>KALAHANDI </v>
      </c>
      <c r="C265" s="108">
        <v>74457</v>
      </c>
      <c r="D265" s="179">
        <v>72457</v>
      </c>
      <c r="E265" s="179">
        <f t="shared" si="19"/>
        <v>-2000</v>
      </c>
      <c r="F265" s="169">
        <f t="shared" si="20"/>
        <v>-0.026861141329895106</v>
      </c>
      <c r="G265" s="17"/>
    </row>
    <row r="266" spans="1:7" ht="12.75" customHeight="1">
      <c r="A266" s="108">
        <v>16</v>
      </c>
      <c r="B266" s="106" t="str">
        <f t="shared" si="21"/>
        <v>KANDHAMAL </v>
      </c>
      <c r="C266" s="108">
        <v>38203</v>
      </c>
      <c r="D266" s="179">
        <v>36461</v>
      </c>
      <c r="E266" s="179">
        <f t="shared" si="19"/>
        <v>-1742</v>
      </c>
      <c r="F266" s="169">
        <f t="shared" si="20"/>
        <v>-0.04559851320576918</v>
      </c>
      <c r="G266" s="17"/>
    </row>
    <row r="267" spans="1:7" ht="12.75" customHeight="1">
      <c r="A267" s="108">
        <v>17</v>
      </c>
      <c r="B267" s="106" t="str">
        <f t="shared" si="21"/>
        <v>KENDRAPARA</v>
      </c>
      <c r="C267" s="108">
        <v>54058</v>
      </c>
      <c r="D267" s="179">
        <v>53137</v>
      </c>
      <c r="E267" s="179">
        <f t="shared" si="19"/>
        <v>-921</v>
      </c>
      <c r="F267" s="169">
        <f t="shared" si="20"/>
        <v>-0.017037256280291537</v>
      </c>
      <c r="G267" s="17"/>
    </row>
    <row r="268" spans="1:7" ht="12.75" customHeight="1">
      <c r="A268" s="108">
        <v>18</v>
      </c>
      <c r="B268" s="106" t="str">
        <f t="shared" si="21"/>
        <v>KEONJHAR </v>
      </c>
      <c r="C268" s="108">
        <v>76210</v>
      </c>
      <c r="D268" s="179">
        <v>78942</v>
      </c>
      <c r="E268" s="179">
        <f t="shared" si="19"/>
        <v>2732</v>
      </c>
      <c r="F268" s="169">
        <f t="shared" si="20"/>
        <v>0.03584831386957092</v>
      </c>
      <c r="G268" s="17"/>
    </row>
    <row r="269" spans="1:7" ht="12.75" customHeight="1">
      <c r="A269" s="108">
        <v>19</v>
      </c>
      <c r="B269" s="106" t="str">
        <f t="shared" si="21"/>
        <v>KHURDHA </v>
      </c>
      <c r="C269" s="108">
        <v>55568</v>
      </c>
      <c r="D269" s="179">
        <v>43886</v>
      </c>
      <c r="E269" s="179">
        <f t="shared" si="19"/>
        <v>-11682</v>
      </c>
      <c r="F269" s="169">
        <f t="shared" si="20"/>
        <v>-0.21022890872444572</v>
      </c>
      <c r="G269" s="17"/>
    </row>
    <row r="270" spans="1:8" ht="12.75" customHeight="1">
      <c r="A270" s="108">
        <v>20</v>
      </c>
      <c r="B270" s="106" t="str">
        <f t="shared" si="21"/>
        <v>KORAPUT </v>
      </c>
      <c r="C270" s="108">
        <v>50357</v>
      </c>
      <c r="D270" s="179">
        <v>50950</v>
      </c>
      <c r="E270" s="179">
        <f t="shared" si="19"/>
        <v>593</v>
      </c>
      <c r="F270" s="169">
        <f t="shared" si="20"/>
        <v>0.011775919931687749</v>
      </c>
      <c r="G270" s="17"/>
      <c r="H270" s="9" t="s">
        <v>12</v>
      </c>
    </row>
    <row r="271" spans="1:7" ht="12.75" customHeight="1">
      <c r="A271" s="108">
        <v>21</v>
      </c>
      <c r="B271" s="106" t="str">
        <f t="shared" si="21"/>
        <v>MALKANGIRI </v>
      </c>
      <c r="C271" s="108">
        <v>25509</v>
      </c>
      <c r="D271" s="179">
        <v>25509</v>
      </c>
      <c r="E271" s="179">
        <f t="shared" si="19"/>
        <v>0</v>
      </c>
      <c r="F271" s="169">
        <f t="shared" si="20"/>
        <v>0</v>
      </c>
      <c r="G271" s="17"/>
    </row>
    <row r="272" spans="1:7" ht="12.75" customHeight="1">
      <c r="A272" s="108">
        <v>22</v>
      </c>
      <c r="B272" s="106" t="str">
        <f t="shared" si="21"/>
        <v>MAYURBHANJ </v>
      </c>
      <c r="C272" s="108">
        <v>137197</v>
      </c>
      <c r="D272" s="179">
        <v>135772</v>
      </c>
      <c r="E272" s="179">
        <f t="shared" si="19"/>
        <v>-1425</v>
      </c>
      <c r="F272" s="169">
        <f t="shared" si="20"/>
        <v>-0.010386524486687027</v>
      </c>
      <c r="G272" s="17"/>
    </row>
    <row r="273" spans="1:7" ht="12.75" customHeight="1">
      <c r="A273" s="108">
        <v>23</v>
      </c>
      <c r="B273" s="106" t="str">
        <f t="shared" si="21"/>
        <v>NAWARANGPUR </v>
      </c>
      <c r="C273" s="108">
        <v>59864</v>
      </c>
      <c r="D273" s="179">
        <v>62138</v>
      </c>
      <c r="E273" s="179">
        <f t="shared" si="19"/>
        <v>2274</v>
      </c>
      <c r="F273" s="169">
        <f t="shared" si="20"/>
        <v>0.037986101830816514</v>
      </c>
      <c r="G273" s="17"/>
    </row>
    <row r="274" spans="1:7" ht="12.75" customHeight="1">
      <c r="A274" s="108">
        <v>24</v>
      </c>
      <c r="B274" s="106" t="str">
        <f t="shared" si="21"/>
        <v>NAYAGARH </v>
      </c>
      <c r="C274" s="108">
        <v>35159</v>
      </c>
      <c r="D274" s="179">
        <v>31314</v>
      </c>
      <c r="E274" s="179">
        <f t="shared" si="19"/>
        <v>-3845</v>
      </c>
      <c r="F274" s="169">
        <f t="shared" si="20"/>
        <v>-0.10936033448050286</v>
      </c>
      <c r="G274" s="17"/>
    </row>
    <row r="275" spans="1:7" ht="12.75" customHeight="1">
      <c r="A275" s="108">
        <v>25</v>
      </c>
      <c r="B275" s="106" t="str">
        <f t="shared" si="21"/>
        <v>NUAPADA </v>
      </c>
      <c r="C275" s="108">
        <v>35133</v>
      </c>
      <c r="D275" s="179">
        <v>34646</v>
      </c>
      <c r="E275" s="179">
        <f t="shared" si="19"/>
        <v>-487</v>
      </c>
      <c r="F275" s="169">
        <f t="shared" si="20"/>
        <v>-0.013861611590242792</v>
      </c>
      <c r="G275" s="17"/>
    </row>
    <row r="276" spans="1:7" ht="12.75" customHeight="1">
      <c r="A276" s="108">
        <v>26</v>
      </c>
      <c r="B276" s="106" t="str">
        <f t="shared" si="21"/>
        <v>PURI </v>
      </c>
      <c r="C276" s="108">
        <v>58512</v>
      </c>
      <c r="D276" s="179">
        <v>52568</v>
      </c>
      <c r="E276" s="179">
        <f t="shared" si="19"/>
        <v>-5944</v>
      </c>
      <c r="F276" s="169">
        <f t="shared" si="20"/>
        <v>-0.10158599945310363</v>
      </c>
      <c r="G276" s="17"/>
    </row>
    <row r="277" spans="1:7" ht="12.75" customHeight="1">
      <c r="A277" s="108">
        <v>27</v>
      </c>
      <c r="B277" s="106" t="str">
        <f t="shared" si="21"/>
        <v>RAYAGADA </v>
      </c>
      <c r="C277" s="108">
        <v>39387</v>
      </c>
      <c r="D277" s="179">
        <v>38342</v>
      </c>
      <c r="E277" s="179">
        <f t="shared" si="19"/>
        <v>-1045</v>
      </c>
      <c r="F277" s="169">
        <f t="shared" si="20"/>
        <v>-0.02653159671972986</v>
      </c>
      <c r="G277" s="17"/>
    </row>
    <row r="278" spans="1:7" ht="12.75" customHeight="1">
      <c r="A278" s="108">
        <v>28</v>
      </c>
      <c r="B278" s="106" t="str">
        <f t="shared" si="21"/>
        <v>SAMBALPUR </v>
      </c>
      <c r="C278" s="108">
        <v>36091</v>
      </c>
      <c r="D278" s="179">
        <v>36628</v>
      </c>
      <c r="E278" s="179">
        <f t="shared" si="19"/>
        <v>537</v>
      </c>
      <c r="F278" s="169">
        <f t="shared" si="20"/>
        <v>0.01487905572026267</v>
      </c>
      <c r="G278" s="17"/>
    </row>
    <row r="279" spans="1:7" ht="12.75" customHeight="1">
      <c r="A279" s="108">
        <v>29</v>
      </c>
      <c r="B279" s="106" t="str">
        <f t="shared" si="21"/>
        <v>SONEPUR </v>
      </c>
      <c r="C279" s="108">
        <v>22488</v>
      </c>
      <c r="D279" s="179">
        <v>22508</v>
      </c>
      <c r="E279" s="179">
        <f t="shared" si="19"/>
        <v>20</v>
      </c>
      <c r="F279" s="169">
        <f t="shared" si="20"/>
        <v>0.0008893632159373888</v>
      </c>
      <c r="G279" s="17"/>
    </row>
    <row r="280" spans="1:7" ht="12.75" customHeight="1">
      <c r="A280" s="108">
        <v>30</v>
      </c>
      <c r="B280" s="106" t="str">
        <f t="shared" si="21"/>
        <v>SUNDERGARH </v>
      </c>
      <c r="C280" s="108">
        <v>75041</v>
      </c>
      <c r="D280" s="179">
        <v>72384</v>
      </c>
      <c r="E280" s="179">
        <f t="shared" si="19"/>
        <v>-2657</v>
      </c>
      <c r="F280" s="169">
        <f t="shared" si="20"/>
        <v>-0.035407310670166975</v>
      </c>
      <c r="G280" s="17"/>
    </row>
    <row r="281" spans="1:7" ht="12.75" customHeight="1">
      <c r="A281" s="108"/>
      <c r="B281" s="1" t="s">
        <v>27</v>
      </c>
      <c r="C281" s="154">
        <f>SUM(C251:C280)</f>
        <v>1640643</v>
      </c>
      <c r="D281" s="181">
        <f>SUM(D251:D280)</f>
        <v>1576019</v>
      </c>
      <c r="E281" s="181">
        <f>D281-C281</f>
        <v>-64624</v>
      </c>
      <c r="F281" s="177">
        <f>E281/C281</f>
        <v>-0.03938943450829949</v>
      </c>
      <c r="G281" s="17"/>
    </row>
    <row r="282" spans="1:7" ht="12.75" customHeight="1">
      <c r="A282" s="23"/>
      <c r="B282" s="2"/>
      <c r="C282" s="77"/>
      <c r="D282" s="90"/>
      <c r="E282" s="90"/>
      <c r="F282" s="78"/>
      <c r="G282" s="17"/>
    </row>
    <row r="283" spans="1:8" ht="14.25">
      <c r="A283" s="29" t="s">
        <v>157</v>
      </c>
      <c r="B283" s="30"/>
      <c r="C283" s="30"/>
      <c r="D283" s="30"/>
      <c r="E283" s="30"/>
      <c r="F283" s="30"/>
      <c r="G283" s="30"/>
      <c r="H283" s="30"/>
    </row>
    <row r="284" spans="1:6" ht="46.5" customHeight="1">
      <c r="A284" s="31" t="s">
        <v>30</v>
      </c>
      <c r="B284" s="31" t="s">
        <v>31</v>
      </c>
      <c r="C284" s="32" t="s">
        <v>158</v>
      </c>
      <c r="D284" s="32" t="s">
        <v>159</v>
      </c>
      <c r="E284" s="31" t="s">
        <v>32</v>
      </c>
      <c r="F284" s="33"/>
    </row>
    <row r="285" spans="1:6" ht="13.5" customHeight="1">
      <c r="A285" s="31">
        <v>1</v>
      </c>
      <c r="B285" s="31">
        <v>2</v>
      </c>
      <c r="C285" s="32">
        <v>3</v>
      </c>
      <c r="D285" s="32">
        <v>4</v>
      </c>
      <c r="E285" s="31">
        <v>5</v>
      </c>
      <c r="F285" s="33"/>
    </row>
    <row r="286" spans="1:7" ht="12.75" customHeight="1">
      <c r="A286" s="13">
        <v>1</v>
      </c>
      <c r="B286" s="106" t="str">
        <f>B251</f>
        <v>ANGUL </v>
      </c>
      <c r="C286" s="184">
        <v>29112112</v>
      </c>
      <c r="D286" s="184">
        <v>26501739</v>
      </c>
      <c r="E286" s="169">
        <f aca="true" t="shared" si="22" ref="E286:E316">D286/C286</f>
        <v>0.9103337813484642</v>
      </c>
      <c r="F286" s="77"/>
      <c r="G286" s="17"/>
    </row>
    <row r="287" spans="1:7" ht="12.75" customHeight="1">
      <c r="A287" s="13">
        <v>2</v>
      </c>
      <c r="B287" s="106" t="str">
        <f aca="true" t="shared" si="23" ref="B287:B315">B252</f>
        <v>BALASORE </v>
      </c>
      <c r="C287" s="184">
        <v>65468792</v>
      </c>
      <c r="D287" s="184">
        <v>50654820</v>
      </c>
      <c r="E287" s="169">
        <f t="shared" si="22"/>
        <v>0.7737246778587269</v>
      </c>
      <c r="F287" s="77"/>
      <c r="G287" s="17"/>
    </row>
    <row r="288" spans="1:7" ht="12.75" customHeight="1">
      <c r="A288" s="13">
        <v>3</v>
      </c>
      <c r="B288" s="106" t="str">
        <f t="shared" si="23"/>
        <v>BARAGARH </v>
      </c>
      <c r="C288" s="184">
        <v>32199514</v>
      </c>
      <c r="D288" s="184">
        <v>27776759</v>
      </c>
      <c r="E288" s="169">
        <f t="shared" si="22"/>
        <v>0.8626452871307312</v>
      </c>
      <c r="F288" s="77"/>
      <c r="G288" s="17"/>
    </row>
    <row r="289" spans="1:7" ht="12.75" customHeight="1">
      <c r="A289" s="13">
        <v>4</v>
      </c>
      <c r="B289" s="106" t="str">
        <f t="shared" si="23"/>
        <v>BHADRAK </v>
      </c>
      <c r="C289" s="184">
        <v>37882934</v>
      </c>
      <c r="D289" s="184">
        <v>31108132</v>
      </c>
      <c r="E289" s="169">
        <f t="shared" si="22"/>
        <v>0.8211648020715607</v>
      </c>
      <c r="F289" s="77"/>
      <c r="G289" s="17"/>
    </row>
    <row r="290" spans="1:7" ht="12.75" customHeight="1">
      <c r="A290" s="13">
        <v>5</v>
      </c>
      <c r="B290" s="106" t="str">
        <f t="shared" si="23"/>
        <v>BOLANGIR </v>
      </c>
      <c r="C290" s="184">
        <v>44432490</v>
      </c>
      <c r="D290" s="184">
        <v>35139340</v>
      </c>
      <c r="E290" s="169">
        <f t="shared" si="22"/>
        <v>0.7908478683053775</v>
      </c>
      <c r="F290" s="77"/>
      <c r="G290" s="17"/>
    </row>
    <row r="291" spans="1:7" ht="12.75" customHeight="1">
      <c r="A291" s="13">
        <v>6</v>
      </c>
      <c r="B291" s="106" t="str">
        <f t="shared" si="23"/>
        <v>BOUDH </v>
      </c>
      <c r="C291" s="184">
        <v>12916755</v>
      </c>
      <c r="D291" s="184">
        <v>10000463</v>
      </c>
      <c r="E291" s="169">
        <f t="shared" si="22"/>
        <v>0.7742240988545498</v>
      </c>
      <c r="F291" s="77"/>
      <c r="G291" s="17"/>
    </row>
    <row r="292" spans="1:7" ht="12.75" customHeight="1">
      <c r="A292" s="13">
        <v>7</v>
      </c>
      <c r="B292" s="106" t="str">
        <f t="shared" si="23"/>
        <v>CUTTACK </v>
      </c>
      <c r="C292" s="184">
        <v>39394848</v>
      </c>
      <c r="D292" s="184">
        <v>33696839</v>
      </c>
      <c r="E292" s="169">
        <f t="shared" si="22"/>
        <v>0.8553615691067015</v>
      </c>
      <c r="F292" s="77"/>
      <c r="G292" s="17"/>
    </row>
    <row r="293" spans="1:7" ht="12.75" customHeight="1">
      <c r="A293" s="13">
        <v>8</v>
      </c>
      <c r="B293" s="106" t="str">
        <f t="shared" si="23"/>
        <v>DEOGARH </v>
      </c>
      <c r="C293" s="184">
        <v>8197700</v>
      </c>
      <c r="D293" s="184">
        <v>7197301</v>
      </c>
      <c r="E293" s="169">
        <f t="shared" si="22"/>
        <v>0.877965892872391</v>
      </c>
      <c r="F293" s="77"/>
      <c r="G293" s="17"/>
    </row>
    <row r="294" spans="1:7" ht="12.75" customHeight="1">
      <c r="A294" s="13">
        <v>9</v>
      </c>
      <c r="B294" s="106" t="str">
        <f t="shared" si="23"/>
        <v>DHENKANAL </v>
      </c>
      <c r="C294" s="184">
        <v>26805762</v>
      </c>
      <c r="D294" s="184">
        <v>22373236</v>
      </c>
      <c r="E294" s="169">
        <f t="shared" si="22"/>
        <v>0.8346427906059899</v>
      </c>
      <c r="F294" s="77"/>
      <c r="G294" s="17"/>
    </row>
    <row r="295" spans="1:7" ht="12.75" customHeight="1">
      <c r="A295" s="13">
        <v>10</v>
      </c>
      <c r="B295" s="106" t="str">
        <f t="shared" si="23"/>
        <v>GAJAPATI </v>
      </c>
      <c r="C295" s="184">
        <v>18416145</v>
      </c>
      <c r="D295" s="184">
        <v>16618614</v>
      </c>
      <c r="E295" s="169">
        <f t="shared" si="22"/>
        <v>0.9023937420127828</v>
      </c>
      <c r="F295" s="77"/>
      <c r="G295" s="17"/>
    </row>
    <row r="296" spans="1:7" ht="12.75" customHeight="1">
      <c r="A296" s="13">
        <v>11</v>
      </c>
      <c r="B296" s="106" t="str">
        <f t="shared" si="23"/>
        <v>GANJAM </v>
      </c>
      <c r="C296" s="184">
        <v>74314899</v>
      </c>
      <c r="D296" s="184">
        <v>65127844</v>
      </c>
      <c r="E296" s="169">
        <f t="shared" si="22"/>
        <v>0.8763766738080341</v>
      </c>
      <c r="F296" s="77"/>
      <c r="G296" s="17"/>
    </row>
    <row r="297" spans="1:7" ht="12.75" customHeight="1">
      <c r="A297" s="13">
        <v>12</v>
      </c>
      <c r="B297" s="106" t="str">
        <f t="shared" si="23"/>
        <v>JAGATSINGHPUR</v>
      </c>
      <c r="C297" s="184">
        <v>19464638</v>
      </c>
      <c r="D297" s="184">
        <v>17155865</v>
      </c>
      <c r="E297" s="169">
        <f t="shared" si="22"/>
        <v>0.8813862862489402</v>
      </c>
      <c r="F297" s="77"/>
      <c r="G297" s="17"/>
    </row>
    <row r="298" spans="1:7" ht="12.75" customHeight="1">
      <c r="A298" s="13">
        <v>13</v>
      </c>
      <c r="B298" s="106" t="str">
        <f t="shared" si="23"/>
        <v>JAJPUR </v>
      </c>
      <c r="C298" s="184">
        <v>45325633</v>
      </c>
      <c r="D298" s="184">
        <v>38024019</v>
      </c>
      <c r="E298" s="169">
        <f t="shared" si="22"/>
        <v>0.8389076220954267</v>
      </c>
      <c r="F298" s="77"/>
      <c r="G298" s="17"/>
    </row>
    <row r="299" spans="1:7" ht="12.75" customHeight="1">
      <c r="A299" s="13">
        <v>14</v>
      </c>
      <c r="B299" s="106" t="str">
        <f t="shared" si="23"/>
        <v>JHARSUGUDA </v>
      </c>
      <c r="C299" s="184">
        <v>10708634</v>
      </c>
      <c r="D299" s="184">
        <v>7978019</v>
      </c>
      <c r="E299" s="169">
        <f t="shared" si="22"/>
        <v>0.7450080934692511</v>
      </c>
      <c r="F299" s="77"/>
      <c r="G299" s="17"/>
    </row>
    <row r="300" spans="1:7" ht="12.75" customHeight="1">
      <c r="A300" s="13">
        <v>15</v>
      </c>
      <c r="B300" s="106" t="str">
        <f t="shared" si="23"/>
        <v>KALAHANDI </v>
      </c>
      <c r="C300" s="184">
        <v>48907048</v>
      </c>
      <c r="D300" s="184">
        <v>40515635</v>
      </c>
      <c r="E300" s="169">
        <f t="shared" si="22"/>
        <v>0.8284211919721672</v>
      </c>
      <c r="F300" s="77"/>
      <c r="G300" s="17"/>
    </row>
    <row r="301" spans="1:7" ht="12.75" customHeight="1">
      <c r="A301" s="13">
        <v>16</v>
      </c>
      <c r="B301" s="106" t="str">
        <f t="shared" si="23"/>
        <v>KANDHAMAL </v>
      </c>
      <c r="C301" s="184">
        <v>26624361</v>
      </c>
      <c r="D301" s="184">
        <v>22610639</v>
      </c>
      <c r="E301" s="169">
        <f t="shared" si="22"/>
        <v>0.8492462598445085</v>
      </c>
      <c r="F301" s="77"/>
      <c r="G301" s="17"/>
    </row>
    <row r="302" spans="1:7" ht="12.75" customHeight="1">
      <c r="A302" s="13">
        <v>17</v>
      </c>
      <c r="B302" s="106" t="str">
        <f t="shared" si="23"/>
        <v>KENDRAPARA</v>
      </c>
      <c r="C302" s="184">
        <v>32913646</v>
      </c>
      <c r="D302" s="184">
        <v>28167605</v>
      </c>
      <c r="E302" s="169">
        <f t="shared" si="22"/>
        <v>0.8558032434328302</v>
      </c>
      <c r="F302" s="77"/>
      <c r="G302" s="17"/>
    </row>
    <row r="303" spans="1:7" ht="12.75" customHeight="1">
      <c r="A303" s="13">
        <v>18</v>
      </c>
      <c r="B303" s="106" t="str">
        <f t="shared" si="23"/>
        <v>KEONJHAR </v>
      </c>
      <c r="C303" s="184">
        <v>52421782</v>
      </c>
      <c r="D303" s="184">
        <v>46602688</v>
      </c>
      <c r="E303" s="169">
        <f t="shared" si="22"/>
        <v>0.8889947312359584</v>
      </c>
      <c r="F303" s="77"/>
      <c r="G303" s="17"/>
    </row>
    <row r="304" spans="1:7" ht="12.75" customHeight="1">
      <c r="A304" s="13">
        <v>19</v>
      </c>
      <c r="B304" s="106" t="str">
        <f t="shared" si="23"/>
        <v>KHURDHA </v>
      </c>
      <c r="C304" s="184">
        <v>33674383</v>
      </c>
      <c r="D304" s="184">
        <v>21067672</v>
      </c>
      <c r="E304" s="169">
        <f t="shared" si="22"/>
        <v>0.6256290427058455</v>
      </c>
      <c r="F304" s="77"/>
      <c r="G304" s="17" t="s">
        <v>12</v>
      </c>
    </row>
    <row r="305" spans="1:7" ht="12.75" customHeight="1">
      <c r="A305" s="13">
        <v>20</v>
      </c>
      <c r="B305" s="106" t="str">
        <f t="shared" si="23"/>
        <v>KORAPUT </v>
      </c>
      <c r="C305" s="184">
        <v>43831166</v>
      </c>
      <c r="D305" s="184">
        <v>36513494</v>
      </c>
      <c r="E305" s="169">
        <f t="shared" si="22"/>
        <v>0.8330486576606244</v>
      </c>
      <c r="F305" s="77"/>
      <c r="G305" s="17"/>
    </row>
    <row r="306" spans="1:7" ht="12.75" customHeight="1">
      <c r="A306" s="13">
        <v>21</v>
      </c>
      <c r="B306" s="106" t="str">
        <f t="shared" si="23"/>
        <v>MALKANGIRI </v>
      </c>
      <c r="C306" s="184">
        <v>24757293</v>
      </c>
      <c r="D306" s="184">
        <v>22125038</v>
      </c>
      <c r="E306" s="169">
        <f t="shared" si="22"/>
        <v>0.8936775922957328</v>
      </c>
      <c r="F306" s="77"/>
      <c r="G306" s="17"/>
    </row>
    <row r="307" spans="1:7" ht="12.75" customHeight="1">
      <c r="A307" s="13">
        <v>22</v>
      </c>
      <c r="B307" s="106" t="str">
        <f t="shared" si="23"/>
        <v>MAYURBHANJ </v>
      </c>
      <c r="C307" s="184">
        <v>85516829</v>
      </c>
      <c r="D307" s="184">
        <v>76498878</v>
      </c>
      <c r="E307" s="169">
        <f t="shared" si="22"/>
        <v>0.8945476451190677</v>
      </c>
      <c r="F307" s="77"/>
      <c r="G307" s="17"/>
    </row>
    <row r="308" spans="1:7" ht="12.75" customHeight="1">
      <c r="A308" s="13">
        <v>23</v>
      </c>
      <c r="B308" s="106" t="str">
        <f t="shared" si="23"/>
        <v>NAWARANGPUR </v>
      </c>
      <c r="C308" s="184">
        <v>44048178</v>
      </c>
      <c r="D308" s="184">
        <v>38408039</v>
      </c>
      <c r="E308" s="169">
        <f t="shared" si="22"/>
        <v>0.8719552259346572</v>
      </c>
      <c r="F308" s="77"/>
      <c r="G308" s="17"/>
    </row>
    <row r="309" spans="1:7" ht="12.75" customHeight="1">
      <c r="A309" s="13">
        <v>24</v>
      </c>
      <c r="B309" s="106" t="str">
        <f t="shared" si="23"/>
        <v>NAYAGARH </v>
      </c>
      <c r="C309" s="184">
        <v>20862549</v>
      </c>
      <c r="D309" s="184">
        <v>16750310</v>
      </c>
      <c r="E309" s="169">
        <f t="shared" si="22"/>
        <v>0.8028889470792855</v>
      </c>
      <c r="F309" s="77"/>
      <c r="G309" s="17"/>
    </row>
    <row r="310" spans="1:7" ht="12.75" customHeight="1">
      <c r="A310" s="13">
        <v>25</v>
      </c>
      <c r="B310" s="106" t="str">
        <f t="shared" si="23"/>
        <v>NUAPADA </v>
      </c>
      <c r="C310" s="184">
        <v>20528666</v>
      </c>
      <c r="D310" s="184">
        <v>17736227</v>
      </c>
      <c r="E310" s="169">
        <f t="shared" si="22"/>
        <v>0.8639736746654654</v>
      </c>
      <c r="F310" s="77" t="s">
        <v>12</v>
      </c>
      <c r="G310" s="17"/>
    </row>
    <row r="311" spans="1:7" ht="12.75" customHeight="1">
      <c r="A311" s="13">
        <v>26</v>
      </c>
      <c r="B311" s="106" t="str">
        <f t="shared" si="23"/>
        <v>PURI </v>
      </c>
      <c r="C311" s="184">
        <v>33098393</v>
      </c>
      <c r="D311" s="184">
        <v>27959262</v>
      </c>
      <c r="E311" s="169">
        <f t="shared" si="22"/>
        <v>0.844731706460794</v>
      </c>
      <c r="F311" s="77"/>
      <c r="G311" s="17"/>
    </row>
    <row r="312" spans="1:7" ht="12.75" customHeight="1">
      <c r="A312" s="13">
        <v>27</v>
      </c>
      <c r="B312" s="106" t="str">
        <f t="shared" si="23"/>
        <v>RAYAGADA </v>
      </c>
      <c r="C312" s="184">
        <v>32343392</v>
      </c>
      <c r="D312" s="184">
        <v>26278981</v>
      </c>
      <c r="E312" s="169">
        <f t="shared" si="22"/>
        <v>0.8124992270445845</v>
      </c>
      <c r="F312" s="77"/>
      <c r="G312" s="17"/>
    </row>
    <row r="313" spans="1:7" ht="12.75" customHeight="1">
      <c r="A313" s="13">
        <v>28</v>
      </c>
      <c r="B313" s="106" t="str">
        <f t="shared" si="23"/>
        <v>SAMBALPUR </v>
      </c>
      <c r="C313" s="184">
        <v>21421331</v>
      </c>
      <c r="D313" s="184">
        <v>19084509</v>
      </c>
      <c r="E313" s="169">
        <f t="shared" si="22"/>
        <v>0.8909114470991555</v>
      </c>
      <c r="F313" s="77"/>
      <c r="G313" s="17"/>
    </row>
    <row r="314" spans="1:7" ht="12.75" customHeight="1">
      <c r="A314" s="13">
        <v>29</v>
      </c>
      <c r="B314" s="106" t="str">
        <f t="shared" si="23"/>
        <v>SONEPUR </v>
      </c>
      <c r="C314" s="184">
        <v>13864390</v>
      </c>
      <c r="D314" s="184">
        <v>12193664</v>
      </c>
      <c r="E314" s="169">
        <f t="shared" si="22"/>
        <v>0.8794951671151778</v>
      </c>
      <c r="F314" s="77"/>
      <c r="G314" s="17"/>
    </row>
    <row r="315" spans="1:8" ht="12.75" customHeight="1">
      <c r="A315" s="13">
        <v>30</v>
      </c>
      <c r="B315" s="106" t="str">
        <f t="shared" si="23"/>
        <v>SUNDERGARH </v>
      </c>
      <c r="C315" s="184">
        <v>46816993</v>
      </c>
      <c r="D315" s="184">
        <v>39791994</v>
      </c>
      <c r="E315" s="169">
        <f t="shared" si="22"/>
        <v>0.8499476675061126</v>
      </c>
      <c r="F315" s="77"/>
      <c r="G315" s="17"/>
      <c r="H315" s="9" t="s">
        <v>12</v>
      </c>
    </row>
    <row r="316" spans="1:7" ht="16.5" customHeight="1">
      <c r="A316" s="19"/>
      <c r="B316" s="1" t="s">
        <v>27</v>
      </c>
      <c r="C316" s="95">
        <f>SUM(C286:C315)</f>
        <v>1046271256</v>
      </c>
      <c r="D316" s="95">
        <f>SUM(D286:D315)</f>
        <v>881657625</v>
      </c>
      <c r="E316" s="177">
        <f t="shared" si="22"/>
        <v>0.8426663926242852</v>
      </c>
      <c r="F316" s="25"/>
      <c r="G316" s="17"/>
    </row>
    <row r="317" spans="1:7" ht="16.5" customHeight="1">
      <c r="A317" s="23"/>
      <c r="B317" s="2"/>
      <c r="C317" s="77"/>
      <c r="D317" s="77"/>
      <c r="E317" s="78"/>
      <c r="F317" s="25"/>
      <c r="G317" s="17"/>
    </row>
    <row r="318" ht="15.75" customHeight="1">
      <c r="A318" s="8" t="s">
        <v>226</v>
      </c>
    </row>
    <row r="319" ht="14.25">
      <c r="A319" s="8"/>
    </row>
    <row r="320" ht="14.25">
      <c r="A320" s="8" t="s">
        <v>33</v>
      </c>
    </row>
    <row r="321" spans="1:7" ht="33.75" customHeight="1">
      <c r="A321" s="108" t="s">
        <v>20</v>
      </c>
      <c r="B321" s="108"/>
      <c r="C321" s="109" t="s">
        <v>34</v>
      </c>
      <c r="D321" s="109" t="s">
        <v>35</v>
      </c>
      <c r="E321" s="109" t="s">
        <v>6</v>
      </c>
      <c r="F321" s="109" t="s">
        <v>28</v>
      </c>
      <c r="G321" s="92"/>
    </row>
    <row r="322" spans="1:7" ht="16.5" customHeight="1">
      <c r="A322" s="108">
        <v>1</v>
      </c>
      <c r="B322" s="108">
        <v>2</v>
      </c>
      <c r="C322" s="109">
        <v>3</v>
      </c>
      <c r="D322" s="109">
        <v>4</v>
      </c>
      <c r="E322" s="109" t="s">
        <v>36</v>
      </c>
      <c r="F322" s="109">
        <v>6</v>
      </c>
      <c r="G322" s="92"/>
    </row>
    <row r="323" spans="1:7" ht="27" customHeight="1">
      <c r="A323" s="110">
        <v>1</v>
      </c>
      <c r="B323" s="111" t="s">
        <v>209</v>
      </c>
      <c r="C323" s="185">
        <v>10690.320800000001</v>
      </c>
      <c r="D323" s="185">
        <v>10690.320800000001</v>
      </c>
      <c r="E323" s="112">
        <f>D323-C323</f>
        <v>0</v>
      </c>
      <c r="F323" s="113">
        <v>0</v>
      </c>
      <c r="G323" s="92"/>
    </row>
    <row r="324" spans="1:8" ht="28.5">
      <c r="A324" s="110">
        <v>2</v>
      </c>
      <c r="B324" s="111" t="s">
        <v>160</v>
      </c>
      <c r="C324" s="185">
        <v>124232.80945</v>
      </c>
      <c r="D324" s="185">
        <v>124232.80945</v>
      </c>
      <c r="E324" s="112">
        <f>D324-C324</f>
        <v>0</v>
      </c>
      <c r="F324" s="114">
        <f>E324/C324</f>
        <v>0</v>
      </c>
      <c r="G324" s="92"/>
      <c r="H324" s="9" t="s">
        <v>12</v>
      </c>
    </row>
    <row r="325" spans="1:7" ht="28.5">
      <c r="A325" s="110">
        <v>3</v>
      </c>
      <c r="B325" s="111" t="s">
        <v>161</v>
      </c>
      <c r="C325" s="150">
        <v>107920.56</v>
      </c>
      <c r="D325" s="150">
        <v>107920.56</v>
      </c>
      <c r="E325" s="112">
        <f>D325-C325</f>
        <v>0</v>
      </c>
      <c r="F325" s="114">
        <f>E325/C325</f>
        <v>0</v>
      </c>
      <c r="G325" s="92" t="s">
        <v>12</v>
      </c>
    </row>
    <row r="326" ht="14.25">
      <c r="A326" s="34"/>
    </row>
    <row r="327" spans="1:7" ht="14.25">
      <c r="A327" s="8" t="s">
        <v>210</v>
      </c>
      <c r="B327" s="30"/>
      <c r="C327" s="186"/>
      <c r="D327" s="30"/>
      <c r="E327" s="30"/>
      <c r="F327" s="30"/>
      <c r="G327" s="30" t="s">
        <v>12</v>
      </c>
    </row>
    <row r="328" spans="1:8" ht="6" customHeight="1">
      <c r="A328" s="8"/>
      <c r="B328" s="30"/>
      <c r="C328" s="186"/>
      <c r="D328" s="30"/>
      <c r="E328" s="30"/>
      <c r="F328" s="30"/>
      <c r="G328" s="30"/>
      <c r="H328" s="9" t="s">
        <v>12</v>
      </c>
    </row>
    <row r="329" spans="1:5" ht="14.25">
      <c r="A329" s="30"/>
      <c r="B329" s="30"/>
      <c r="C329" s="30"/>
      <c r="D329" s="30"/>
      <c r="E329" s="37" t="s">
        <v>227</v>
      </c>
    </row>
    <row r="330" spans="1:8" ht="43.5" customHeight="1">
      <c r="A330" s="187" t="s">
        <v>37</v>
      </c>
      <c r="B330" s="187" t="s">
        <v>38</v>
      </c>
      <c r="C330" s="145" t="s">
        <v>132</v>
      </c>
      <c r="D330" s="188" t="s">
        <v>211</v>
      </c>
      <c r="E330" s="145" t="s">
        <v>131</v>
      </c>
      <c r="F330" s="99"/>
      <c r="G330" s="99"/>
      <c r="H330" s="92"/>
    </row>
    <row r="331" spans="1:8" ht="15.75" customHeight="1">
      <c r="A331" s="187">
        <v>1</v>
      </c>
      <c r="B331" s="187">
        <v>2</v>
      </c>
      <c r="C331" s="145">
        <v>3</v>
      </c>
      <c r="D331" s="188">
        <v>4</v>
      </c>
      <c r="E331" s="145">
        <v>5</v>
      </c>
      <c r="F331" s="99"/>
      <c r="G331" s="99"/>
      <c r="H331" s="92"/>
    </row>
    <row r="332" spans="1:8" ht="12.75" customHeight="1">
      <c r="A332" s="13">
        <v>1</v>
      </c>
      <c r="B332" s="106" t="str">
        <f>B286</f>
        <v>ANGUL </v>
      </c>
      <c r="C332" s="189">
        <v>3470.76995</v>
      </c>
      <c r="D332" s="189">
        <v>172.98400000000015</v>
      </c>
      <c r="E332" s="82">
        <f aca="true" t="shared" si="24" ref="E332:E362">D332/C332</f>
        <v>0.04984023789879827</v>
      </c>
      <c r="F332" s="100"/>
      <c r="G332" s="101"/>
      <c r="H332" s="94"/>
    </row>
    <row r="333" spans="1:8" ht="12.75" customHeight="1">
      <c r="A333" s="13">
        <v>2</v>
      </c>
      <c r="B333" s="106" t="str">
        <f aca="true" t="shared" si="25" ref="B333:B361">B287</f>
        <v>BALASORE </v>
      </c>
      <c r="C333" s="189">
        <v>7789.6553</v>
      </c>
      <c r="D333" s="189">
        <v>842.945349999999</v>
      </c>
      <c r="E333" s="82">
        <f t="shared" si="24"/>
        <v>0.10821343403988608</v>
      </c>
      <c r="F333" s="100"/>
      <c r="G333" s="101"/>
      <c r="H333" s="94"/>
    </row>
    <row r="334" spans="1:8" ht="12.75" customHeight="1">
      <c r="A334" s="13">
        <v>3</v>
      </c>
      <c r="B334" s="106" t="str">
        <f t="shared" si="25"/>
        <v>BARAGARH </v>
      </c>
      <c r="C334" s="189">
        <v>3891.36215</v>
      </c>
      <c r="D334" s="189">
        <v>368.99935000000005</v>
      </c>
      <c r="E334" s="82">
        <f t="shared" si="24"/>
        <v>0.09482524005122475</v>
      </c>
      <c r="F334" s="100"/>
      <c r="G334" s="101"/>
      <c r="H334" s="94"/>
    </row>
    <row r="335" spans="1:8" ht="12.75" customHeight="1">
      <c r="A335" s="13">
        <v>4</v>
      </c>
      <c r="B335" s="106" t="str">
        <f t="shared" si="25"/>
        <v>BHADRAK </v>
      </c>
      <c r="C335" s="189">
        <v>4513.5867</v>
      </c>
      <c r="D335" s="189">
        <v>29.30710000000036</v>
      </c>
      <c r="E335" s="82">
        <f t="shared" si="24"/>
        <v>0.006493084535188027</v>
      </c>
      <c r="F335" s="100"/>
      <c r="G335" s="101"/>
      <c r="H335" s="94"/>
    </row>
    <row r="336" spans="1:8" ht="12.75" customHeight="1">
      <c r="A336" s="13">
        <v>5</v>
      </c>
      <c r="B336" s="106" t="str">
        <f t="shared" si="25"/>
        <v>BOLANGIR </v>
      </c>
      <c r="C336" s="189">
        <v>5284.77995</v>
      </c>
      <c r="D336" s="189">
        <v>565.7058</v>
      </c>
      <c r="E336" s="82">
        <f t="shared" si="24"/>
        <v>0.10704434344517977</v>
      </c>
      <c r="F336" s="100"/>
      <c r="G336" s="101"/>
      <c r="H336" s="94"/>
    </row>
    <row r="337" spans="1:8" ht="12.75" customHeight="1">
      <c r="A337" s="13">
        <v>6</v>
      </c>
      <c r="B337" s="106" t="str">
        <f t="shared" si="25"/>
        <v>BOUDH </v>
      </c>
      <c r="C337" s="189">
        <v>1538.4908</v>
      </c>
      <c r="D337" s="189">
        <v>216.48879999999997</v>
      </c>
      <c r="E337" s="82">
        <f t="shared" si="24"/>
        <v>0.14071504359987072</v>
      </c>
      <c r="F337" s="100"/>
      <c r="G337" s="101"/>
      <c r="H337" s="94"/>
    </row>
    <row r="338" spans="1:8" ht="12.75" customHeight="1">
      <c r="A338" s="13">
        <v>7</v>
      </c>
      <c r="B338" s="106" t="str">
        <f t="shared" si="25"/>
        <v>CUTTACK </v>
      </c>
      <c r="C338" s="189">
        <v>4759.362349999999</v>
      </c>
      <c r="D338" s="189">
        <v>445.63809999999967</v>
      </c>
      <c r="E338" s="82">
        <f t="shared" si="24"/>
        <v>0.09363399279737541</v>
      </c>
      <c r="F338" s="100"/>
      <c r="G338" s="101"/>
      <c r="H338" s="94"/>
    </row>
    <row r="339" spans="1:8" ht="12.75" customHeight="1">
      <c r="A339" s="13">
        <v>8</v>
      </c>
      <c r="B339" s="106" t="str">
        <f t="shared" si="25"/>
        <v>DEOGARH </v>
      </c>
      <c r="C339" s="189">
        <v>990.9059500000001</v>
      </c>
      <c r="D339" s="189">
        <v>0.9485499999999547</v>
      </c>
      <c r="E339" s="82">
        <f t="shared" si="24"/>
        <v>0.0009572553278138603</v>
      </c>
      <c r="F339" s="100"/>
      <c r="G339" s="101"/>
      <c r="H339" s="94"/>
    </row>
    <row r="340" spans="1:8" ht="12.75" customHeight="1">
      <c r="A340" s="13">
        <v>9</v>
      </c>
      <c r="B340" s="106" t="str">
        <f t="shared" si="25"/>
        <v>DHENKANAL </v>
      </c>
      <c r="C340" s="189">
        <v>3203.32895</v>
      </c>
      <c r="D340" s="189">
        <v>210.74244999999996</v>
      </c>
      <c r="E340" s="82">
        <f t="shared" si="24"/>
        <v>0.0657885759750025</v>
      </c>
      <c r="F340" s="100"/>
      <c r="G340" s="101"/>
      <c r="H340" s="94"/>
    </row>
    <row r="341" spans="1:8" ht="12.75" customHeight="1">
      <c r="A341" s="13">
        <v>10</v>
      </c>
      <c r="B341" s="106" t="str">
        <f t="shared" si="25"/>
        <v>GAJAPATI </v>
      </c>
      <c r="C341" s="189">
        <v>2136.9468</v>
      </c>
      <c r="D341" s="189">
        <v>143.04819999999984</v>
      </c>
      <c r="E341" s="82">
        <f t="shared" si="24"/>
        <v>0.06694045916351302</v>
      </c>
      <c r="F341" s="100"/>
      <c r="G341" s="101"/>
      <c r="H341" s="94"/>
    </row>
    <row r="342" spans="1:8" ht="12.75" customHeight="1">
      <c r="A342" s="13">
        <v>11</v>
      </c>
      <c r="B342" s="106" t="str">
        <f t="shared" si="25"/>
        <v>GANJAM </v>
      </c>
      <c r="C342" s="189">
        <v>8991.55045</v>
      </c>
      <c r="D342" s="189">
        <v>861.63</v>
      </c>
      <c r="E342" s="82">
        <f t="shared" si="24"/>
        <v>0.09582663243578864</v>
      </c>
      <c r="F342" s="100"/>
      <c r="G342" s="101"/>
      <c r="H342" s="94"/>
    </row>
    <row r="343" spans="1:8" ht="12.75" customHeight="1">
      <c r="A343" s="13">
        <v>12</v>
      </c>
      <c r="B343" s="106" t="str">
        <f t="shared" si="25"/>
        <v>JAGATSINGHPUR</v>
      </c>
      <c r="C343" s="189">
        <v>2343.5742499999997</v>
      </c>
      <c r="D343" s="189">
        <v>214.3979999999999</v>
      </c>
      <c r="E343" s="82">
        <f t="shared" si="24"/>
        <v>0.0914833400307244</v>
      </c>
      <c r="F343" s="100"/>
      <c r="G343" s="101"/>
      <c r="H343" s="94"/>
    </row>
    <row r="344" spans="1:8" ht="12.75" customHeight="1">
      <c r="A344" s="13">
        <v>13</v>
      </c>
      <c r="B344" s="106" t="str">
        <f t="shared" si="25"/>
        <v>JAJPUR </v>
      </c>
      <c r="C344" s="189">
        <v>5449.200000000001</v>
      </c>
      <c r="D344" s="189">
        <v>459.5160500000002</v>
      </c>
      <c r="E344" s="82">
        <f t="shared" si="24"/>
        <v>0.0843272498715408</v>
      </c>
      <c r="F344" s="100"/>
      <c r="G344" s="101"/>
      <c r="H344" s="94"/>
    </row>
    <row r="345" spans="1:8" ht="12.75" customHeight="1">
      <c r="A345" s="13">
        <v>14</v>
      </c>
      <c r="B345" s="106" t="str">
        <f t="shared" si="25"/>
        <v>JHARSUGUDA </v>
      </c>
      <c r="C345" s="189">
        <v>1271.10955</v>
      </c>
      <c r="D345" s="189">
        <v>160.88490000000013</v>
      </c>
      <c r="E345" s="82">
        <f t="shared" si="24"/>
        <v>0.12657044390863095</v>
      </c>
      <c r="F345" s="100"/>
      <c r="G345" s="101"/>
      <c r="H345" s="94"/>
    </row>
    <row r="346" spans="1:8" ht="12.75" customHeight="1">
      <c r="A346" s="13">
        <v>15</v>
      </c>
      <c r="B346" s="106" t="str">
        <f t="shared" si="25"/>
        <v>KALAHANDI </v>
      </c>
      <c r="C346" s="189">
        <v>5780.46595</v>
      </c>
      <c r="D346" s="189">
        <v>473.9786999999998</v>
      </c>
      <c r="E346" s="82">
        <f t="shared" si="24"/>
        <v>0.08199662520285234</v>
      </c>
      <c r="F346" s="100"/>
      <c r="G346" s="101"/>
      <c r="H346" s="94"/>
    </row>
    <row r="347" spans="1:8" ht="12.75" customHeight="1">
      <c r="A347" s="13">
        <v>16</v>
      </c>
      <c r="B347" s="106" t="str">
        <f t="shared" si="25"/>
        <v>KANDHAMAL </v>
      </c>
      <c r="C347" s="189">
        <v>3118.96195</v>
      </c>
      <c r="D347" s="189">
        <v>787.7896999999999</v>
      </c>
      <c r="E347" s="82">
        <f t="shared" si="24"/>
        <v>0.25258073443313406</v>
      </c>
      <c r="F347" s="100"/>
      <c r="G347" s="101"/>
      <c r="H347" s="94"/>
    </row>
    <row r="348" spans="1:8" ht="12.75" customHeight="1">
      <c r="A348" s="13">
        <v>17</v>
      </c>
      <c r="B348" s="106" t="str">
        <f t="shared" si="25"/>
        <v>KENDRAPARA</v>
      </c>
      <c r="C348" s="189">
        <v>3937.3577</v>
      </c>
      <c r="D348" s="189">
        <v>761.7449999999999</v>
      </c>
      <c r="E348" s="82">
        <f t="shared" si="24"/>
        <v>0.19346603942029444</v>
      </c>
      <c r="F348" s="100"/>
      <c r="G348" s="101"/>
      <c r="H348" s="94"/>
    </row>
    <row r="349" spans="1:8" ht="12.75" customHeight="1">
      <c r="A349" s="13">
        <v>18</v>
      </c>
      <c r="B349" s="106" t="str">
        <f t="shared" si="25"/>
        <v>KEONJHAR </v>
      </c>
      <c r="C349" s="189">
        <v>6152.887699999999</v>
      </c>
      <c r="D349" s="189">
        <v>733.8492499999998</v>
      </c>
      <c r="E349" s="82">
        <f t="shared" si="24"/>
        <v>0.1192690791349889</v>
      </c>
      <c r="F349" s="100"/>
      <c r="G349" s="101"/>
      <c r="H349" s="94"/>
    </row>
    <row r="350" spans="1:8" ht="12.75" customHeight="1">
      <c r="A350" s="13">
        <v>19</v>
      </c>
      <c r="B350" s="106" t="str">
        <f t="shared" si="25"/>
        <v>KHURDHA </v>
      </c>
      <c r="C350" s="189">
        <v>4031.4759000000004</v>
      </c>
      <c r="D350" s="189">
        <v>376.88480000000004</v>
      </c>
      <c r="E350" s="82">
        <f t="shared" si="24"/>
        <v>0.09348556443063445</v>
      </c>
      <c r="F350" s="100"/>
      <c r="G350" s="101"/>
      <c r="H350" s="94"/>
    </row>
    <row r="351" spans="1:8" ht="12.75" customHeight="1">
      <c r="A351" s="13">
        <v>20</v>
      </c>
      <c r="B351" s="106" t="str">
        <f t="shared" si="25"/>
        <v>KORAPUT </v>
      </c>
      <c r="C351" s="189">
        <v>4984.88275</v>
      </c>
      <c r="D351" s="189">
        <v>104.00974999999994</v>
      </c>
      <c r="E351" s="82">
        <f t="shared" si="24"/>
        <v>0.020865034388221057</v>
      </c>
      <c r="F351" s="100"/>
      <c r="G351" s="101"/>
      <c r="H351" s="94"/>
    </row>
    <row r="352" spans="1:8" ht="12.75" customHeight="1">
      <c r="A352" s="13">
        <v>21</v>
      </c>
      <c r="B352" s="106" t="str">
        <f t="shared" si="25"/>
        <v>MALKANGIRI </v>
      </c>
      <c r="C352" s="189">
        <v>2780.56185</v>
      </c>
      <c r="D352" s="189">
        <v>26.621900000000323</v>
      </c>
      <c r="E352" s="82">
        <f t="shared" si="24"/>
        <v>0.009574288016646823</v>
      </c>
      <c r="F352" s="100"/>
      <c r="G352" s="101"/>
      <c r="H352" s="94"/>
    </row>
    <row r="353" spans="1:8" ht="12.75" customHeight="1">
      <c r="A353" s="13">
        <v>22</v>
      </c>
      <c r="B353" s="106" t="str">
        <f t="shared" si="25"/>
        <v>MAYURBHANJ </v>
      </c>
      <c r="C353" s="189">
        <v>10191.18705</v>
      </c>
      <c r="D353" s="189">
        <v>526.6360000000013</v>
      </c>
      <c r="E353" s="82">
        <f t="shared" si="24"/>
        <v>0.05167562889545839</v>
      </c>
      <c r="F353" s="100"/>
      <c r="G353" s="101"/>
      <c r="H353" s="94"/>
    </row>
    <row r="354" spans="1:8" ht="12.75" customHeight="1">
      <c r="A354" s="13">
        <v>23</v>
      </c>
      <c r="B354" s="106" t="str">
        <f t="shared" si="25"/>
        <v>NAWARANGPUR </v>
      </c>
      <c r="C354" s="189">
        <v>5120.1926</v>
      </c>
      <c r="D354" s="189">
        <v>441.48309999999947</v>
      </c>
      <c r="E354" s="82">
        <f t="shared" si="24"/>
        <v>0.08622392446721622</v>
      </c>
      <c r="F354" s="100"/>
      <c r="G354" s="101"/>
      <c r="H354" s="94"/>
    </row>
    <row r="355" spans="1:8" ht="12.75" customHeight="1">
      <c r="A355" s="13">
        <v>24</v>
      </c>
      <c r="B355" s="106" t="str">
        <f t="shared" si="25"/>
        <v>NAYAGARH </v>
      </c>
      <c r="C355" s="189">
        <v>2506.40495</v>
      </c>
      <c r="D355" s="189">
        <v>54.195199999999744</v>
      </c>
      <c r="E355" s="82">
        <f t="shared" si="24"/>
        <v>0.021622683118304464</v>
      </c>
      <c r="F355" s="100"/>
      <c r="G355" s="101"/>
      <c r="H355" s="94"/>
    </row>
    <row r="356" spans="1:8" ht="12.75" customHeight="1">
      <c r="A356" s="13">
        <v>25</v>
      </c>
      <c r="B356" s="106" t="str">
        <f t="shared" si="25"/>
        <v>NUAPADA </v>
      </c>
      <c r="C356" s="189">
        <v>2472.7059499999996</v>
      </c>
      <c r="D356" s="189">
        <v>255.27094999999986</v>
      </c>
      <c r="E356" s="82">
        <f t="shared" si="24"/>
        <v>0.1032354655837666</v>
      </c>
      <c r="F356" s="100"/>
      <c r="G356" s="101"/>
      <c r="H356" s="94"/>
    </row>
    <row r="357" spans="1:8" ht="12.75" customHeight="1">
      <c r="A357" s="13">
        <v>26</v>
      </c>
      <c r="B357" s="106" t="str">
        <f t="shared" si="25"/>
        <v>PURI </v>
      </c>
      <c r="C357" s="189">
        <v>4009.0577000000003</v>
      </c>
      <c r="D357" s="189">
        <v>4.234199999999873</v>
      </c>
      <c r="E357" s="82">
        <f t="shared" si="24"/>
        <v>0.00105615840849581</v>
      </c>
      <c r="F357" s="100"/>
      <c r="G357" s="101"/>
      <c r="H357" s="94"/>
    </row>
    <row r="358" spans="1:8" ht="12.75" customHeight="1">
      <c r="A358" s="13">
        <v>27</v>
      </c>
      <c r="B358" s="106" t="str">
        <f t="shared" si="25"/>
        <v>RAYAGADA </v>
      </c>
      <c r="C358" s="189">
        <v>3705.0138500000003</v>
      </c>
      <c r="D358" s="189">
        <v>11.196099999999888</v>
      </c>
      <c r="E358" s="82">
        <f t="shared" si="24"/>
        <v>0.0030218780423722</v>
      </c>
      <c r="F358" s="100"/>
      <c r="G358" s="101"/>
      <c r="H358" s="94"/>
    </row>
    <row r="359" spans="1:8" ht="12.75" customHeight="1">
      <c r="A359" s="13">
        <v>28</v>
      </c>
      <c r="B359" s="106" t="str">
        <f t="shared" si="25"/>
        <v>SAMBALPUR </v>
      </c>
      <c r="C359" s="189">
        <v>2573.42055</v>
      </c>
      <c r="D359" s="189">
        <v>817.3514000000002</v>
      </c>
      <c r="E359" s="82">
        <f t="shared" si="24"/>
        <v>0.3176128363473278</v>
      </c>
      <c r="F359" s="100"/>
      <c r="G359" s="101"/>
      <c r="H359" s="94"/>
    </row>
    <row r="360" spans="1:8" ht="12.75" customHeight="1">
      <c r="A360" s="13">
        <v>29</v>
      </c>
      <c r="B360" s="106" t="str">
        <f t="shared" si="25"/>
        <v>SONEPUR </v>
      </c>
      <c r="C360" s="189">
        <v>1655.1706</v>
      </c>
      <c r="D360" s="189">
        <v>244.0173000000001</v>
      </c>
      <c r="E360" s="82">
        <f t="shared" si="24"/>
        <v>0.14742728030572808</v>
      </c>
      <c r="F360" s="100"/>
      <c r="G360" s="101"/>
      <c r="H360" s="94"/>
    </row>
    <row r="361" spans="1:8" ht="12.75" customHeight="1">
      <c r="A361" s="13">
        <v>30</v>
      </c>
      <c r="B361" s="106" t="str">
        <f t="shared" si="25"/>
        <v>SUNDERGARH </v>
      </c>
      <c r="C361" s="189">
        <v>5578.439249999999</v>
      </c>
      <c r="D361" s="189">
        <v>377.82079999999996</v>
      </c>
      <c r="E361" s="82">
        <f t="shared" si="24"/>
        <v>0.06772876481535584</v>
      </c>
      <c r="F361" s="100"/>
      <c r="G361" s="101"/>
      <c r="H361" s="94"/>
    </row>
    <row r="362" spans="1:8" ht="12.75" customHeight="1">
      <c r="A362" s="19"/>
      <c r="B362" s="1" t="s">
        <v>27</v>
      </c>
      <c r="C362" s="190">
        <f>SUM(C332:C361)</f>
        <v>124232.80945</v>
      </c>
      <c r="D362" s="190">
        <f>SUM(D332:D361)</f>
        <v>10690.320799999998</v>
      </c>
      <c r="E362" s="79">
        <f t="shared" si="24"/>
        <v>0.08605070469973178</v>
      </c>
      <c r="F362" s="100"/>
      <c r="G362" s="101"/>
      <c r="H362" s="94"/>
    </row>
    <row r="363" spans="1:8" ht="14.25">
      <c r="A363" s="23"/>
      <c r="B363" s="2"/>
      <c r="C363" s="40"/>
      <c r="D363" s="15"/>
      <c r="E363" s="115"/>
      <c r="F363" s="102"/>
      <c r="G363" s="103"/>
      <c r="H363" s="102"/>
    </row>
    <row r="364" spans="1:8" ht="14.25">
      <c r="A364" s="23"/>
      <c r="B364" s="2"/>
      <c r="C364" s="40"/>
      <c r="D364" s="15"/>
      <c r="E364" s="115"/>
      <c r="F364" s="15"/>
      <c r="G364" s="40"/>
      <c r="H364" s="15"/>
    </row>
    <row r="365" spans="1:7" ht="14.25">
      <c r="A365" s="8" t="s">
        <v>213</v>
      </c>
      <c r="B365" s="30"/>
      <c r="C365" s="186"/>
      <c r="D365" s="30"/>
      <c r="E365" s="30"/>
      <c r="F365" s="30"/>
      <c r="G365" s="30"/>
    </row>
    <row r="366" spans="1:5" ht="14.25">
      <c r="A366" s="30"/>
      <c r="B366" s="30"/>
      <c r="C366" s="30"/>
      <c r="D366" s="30"/>
      <c r="E366" s="37" t="s">
        <v>227</v>
      </c>
    </row>
    <row r="367" spans="1:7" ht="52.5" customHeight="1">
      <c r="A367" s="187" t="s">
        <v>37</v>
      </c>
      <c r="B367" s="187" t="s">
        <v>38</v>
      </c>
      <c r="C367" s="145" t="s">
        <v>132</v>
      </c>
      <c r="D367" s="188" t="s">
        <v>212</v>
      </c>
      <c r="E367" s="145" t="s">
        <v>130</v>
      </c>
      <c r="F367" s="38"/>
      <c r="G367" s="39"/>
    </row>
    <row r="368" spans="1:7" ht="12.75" customHeight="1">
      <c r="A368" s="187">
        <v>1</v>
      </c>
      <c r="B368" s="187">
        <v>2</v>
      </c>
      <c r="C368" s="145">
        <v>3</v>
      </c>
      <c r="D368" s="188">
        <v>4</v>
      </c>
      <c r="E368" s="145">
        <v>5</v>
      </c>
      <c r="F368" s="38"/>
      <c r="G368" s="39"/>
    </row>
    <row r="369" spans="1:7" ht="12.75" customHeight="1">
      <c r="A369" s="13">
        <v>1</v>
      </c>
      <c r="B369" s="106" t="str">
        <f>B332</f>
        <v>ANGUL </v>
      </c>
      <c r="C369" s="189">
        <f>C332</f>
        <v>3470.76995</v>
      </c>
      <c r="D369" s="150">
        <v>262.92420000000016</v>
      </c>
      <c r="E369" s="191">
        <f aca="true" t="shared" si="26" ref="E369:E399">D369/C369</f>
        <v>0.07575385398274528</v>
      </c>
      <c r="F369" s="77"/>
      <c r="G369" s="17"/>
    </row>
    <row r="370" spans="1:7" ht="12.75" customHeight="1">
      <c r="A370" s="13">
        <v>2</v>
      </c>
      <c r="B370" s="106" t="str">
        <f aca="true" t="shared" si="27" ref="B370:C398">B333</f>
        <v>BALASORE </v>
      </c>
      <c r="C370" s="189">
        <f t="shared" si="27"/>
        <v>7789.6553</v>
      </c>
      <c r="D370" s="150">
        <v>680.9224499999991</v>
      </c>
      <c r="E370" s="191">
        <f t="shared" si="26"/>
        <v>0.08741368183518969</v>
      </c>
      <c r="F370" s="77"/>
      <c r="G370" s="17"/>
    </row>
    <row r="371" spans="1:7" ht="12.75" customHeight="1">
      <c r="A371" s="13">
        <v>3</v>
      </c>
      <c r="B371" s="106" t="str">
        <f t="shared" si="27"/>
        <v>BARAGARH </v>
      </c>
      <c r="C371" s="189">
        <f t="shared" si="27"/>
        <v>3891.36215</v>
      </c>
      <c r="D371" s="150">
        <v>522.2890499999996</v>
      </c>
      <c r="E371" s="191">
        <f t="shared" si="26"/>
        <v>0.13421753870942071</v>
      </c>
      <c r="F371" s="77"/>
      <c r="G371" s="17"/>
    </row>
    <row r="372" spans="1:7" ht="12.75" customHeight="1">
      <c r="A372" s="13">
        <v>4</v>
      </c>
      <c r="B372" s="106" t="str">
        <f t="shared" si="27"/>
        <v>BHADRAK </v>
      </c>
      <c r="C372" s="189">
        <f t="shared" si="27"/>
        <v>4513.5867</v>
      </c>
      <c r="D372" s="150">
        <v>168.90390000000025</v>
      </c>
      <c r="E372" s="191">
        <f t="shared" si="26"/>
        <v>0.03742121537180182</v>
      </c>
      <c r="F372" s="77"/>
      <c r="G372" s="17"/>
    </row>
    <row r="373" spans="1:7" ht="12.75" customHeight="1">
      <c r="A373" s="13">
        <v>5</v>
      </c>
      <c r="B373" s="106" t="str">
        <f t="shared" si="27"/>
        <v>BOLANGIR </v>
      </c>
      <c r="C373" s="189">
        <f t="shared" si="27"/>
        <v>5284.77995</v>
      </c>
      <c r="D373" s="150">
        <v>953.1104499999999</v>
      </c>
      <c r="E373" s="191">
        <f t="shared" si="26"/>
        <v>0.1803500730432494</v>
      </c>
      <c r="F373" s="77"/>
      <c r="G373" s="17"/>
    </row>
    <row r="374" spans="1:7" ht="12.75" customHeight="1">
      <c r="A374" s="13">
        <v>6</v>
      </c>
      <c r="B374" s="106" t="str">
        <f t="shared" si="27"/>
        <v>BOUDH </v>
      </c>
      <c r="C374" s="189">
        <f t="shared" si="27"/>
        <v>1538.4908</v>
      </c>
      <c r="D374" s="150">
        <v>345.69354999999996</v>
      </c>
      <c r="E374" s="191">
        <f t="shared" si="26"/>
        <v>0.22469653377192764</v>
      </c>
      <c r="F374" s="77"/>
      <c r="G374" s="17"/>
    </row>
    <row r="375" spans="1:7" ht="12.75" customHeight="1">
      <c r="A375" s="13">
        <v>7</v>
      </c>
      <c r="B375" s="106" t="str">
        <f t="shared" si="27"/>
        <v>CUTTACK </v>
      </c>
      <c r="C375" s="189">
        <f t="shared" si="27"/>
        <v>4759.362349999999</v>
      </c>
      <c r="D375" s="150">
        <v>926.7546999999993</v>
      </c>
      <c r="E375" s="191">
        <f t="shared" si="26"/>
        <v>0.19472245058206156</v>
      </c>
      <c r="F375" s="77"/>
      <c r="G375" s="17"/>
    </row>
    <row r="376" spans="1:7" ht="12.75" customHeight="1">
      <c r="A376" s="13">
        <v>8</v>
      </c>
      <c r="B376" s="106" t="str">
        <f t="shared" si="27"/>
        <v>DEOGARH </v>
      </c>
      <c r="C376" s="189">
        <f t="shared" si="27"/>
        <v>990.9059500000001</v>
      </c>
      <c r="D376" s="150">
        <v>35.01154999999994</v>
      </c>
      <c r="E376" s="191">
        <f t="shared" si="26"/>
        <v>0.03533286887620358</v>
      </c>
      <c r="F376" s="77"/>
      <c r="G376" s="17"/>
    </row>
    <row r="377" spans="1:7" ht="12.75" customHeight="1">
      <c r="A377" s="13">
        <v>9</v>
      </c>
      <c r="B377" s="106" t="str">
        <f t="shared" si="27"/>
        <v>DHENKANAL </v>
      </c>
      <c r="C377" s="189">
        <f t="shared" si="27"/>
        <v>3203.32895</v>
      </c>
      <c r="D377" s="150">
        <v>365.59529999999995</v>
      </c>
      <c r="E377" s="191">
        <f t="shared" si="26"/>
        <v>0.11412980237324673</v>
      </c>
      <c r="F377" s="77"/>
      <c r="G377" s="17"/>
    </row>
    <row r="378" spans="1:7" ht="12.75" customHeight="1">
      <c r="A378" s="13">
        <v>10</v>
      </c>
      <c r="B378" s="106" t="str">
        <f t="shared" si="27"/>
        <v>GAJAPATI </v>
      </c>
      <c r="C378" s="189">
        <f t="shared" si="27"/>
        <v>2136.9468</v>
      </c>
      <c r="D378" s="150">
        <v>75.70969999999988</v>
      </c>
      <c r="E378" s="191">
        <f t="shared" si="26"/>
        <v>0.03542891194109272</v>
      </c>
      <c r="F378" s="77"/>
      <c r="G378" s="17"/>
    </row>
    <row r="379" spans="1:7" ht="12.75" customHeight="1">
      <c r="A379" s="13">
        <v>11</v>
      </c>
      <c r="B379" s="106" t="str">
        <f t="shared" si="27"/>
        <v>GANJAM </v>
      </c>
      <c r="C379" s="189">
        <f t="shared" si="27"/>
        <v>8991.55045</v>
      </c>
      <c r="D379" s="150">
        <v>19.663750000000164</v>
      </c>
      <c r="E379" s="191">
        <f t="shared" si="26"/>
        <v>0.002186914271275669</v>
      </c>
      <c r="F379" s="77"/>
      <c r="G379" s="17"/>
    </row>
    <row r="380" spans="1:7" ht="12.75" customHeight="1">
      <c r="A380" s="13">
        <v>12</v>
      </c>
      <c r="B380" s="106" t="str">
        <f t="shared" si="27"/>
        <v>JAGATSINGHPUR</v>
      </c>
      <c r="C380" s="189">
        <f t="shared" si="27"/>
        <v>2343.5742499999997</v>
      </c>
      <c r="D380" s="150">
        <v>401.28290000000004</v>
      </c>
      <c r="E380" s="191">
        <f t="shared" si="26"/>
        <v>0.1712268770660883</v>
      </c>
      <c r="F380" s="77"/>
      <c r="G380" s="17"/>
    </row>
    <row r="381" spans="1:7" ht="12.75" customHeight="1">
      <c r="A381" s="13">
        <v>13</v>
      </c>
      <c r="B381" s="106" t="str">
        <f t="shared" si="27"/>
        <v>JAJPUR </v>
      </c>
      <c r="C381" s="189">
        <f t="shared" si="27"/>
        <v>5449.200000000001</v>
      </c>
      <c r="D381" s="150">
        <v>766.1915499999996</v>
      </c>
      <c r="E381" s="191">
        <f t="shared" si="26"/>
        <v>0.14060624495338755</v>
      </c>
      <c r="F381" s="77"/>
      <c r="G381" s="17"/>
    </row>
    <row r="382" spans="1:7" ht="12.75" customHeight="1">
      <c r="A382" s="13">
        <v>14</v>
      </c>
      <c r="B382" s="106" t="str">
        <f t="shared" si="27"/>
        <v>JHARSUGUDA </v>
      </c>
      <c r="C382" s="189">
        <f t="shared" si="27"/>
        <v>1271.10955</v>
      </c>
      <c r="D382" s="150">
        <v>305.7108500000001</v>
      </c>
      <c r="E382" s="191">
        <f t="shared" si="26"/>
        <v>0.2405070829654298</v>
      </c>
      <c r="F382" s="77"/>
      <c r="G382" s="17"/>
    </row>
    <row r="383" spans="1:7" ht="12.75" customHeight="1">
      <c r="A383" s="13">
        <v>15</v>
      </c>
      <c r="B383" s="106" t="str">
        <f t="shared" si="27"/>
        <v>KALAHANDI </v>
      </c>
      <c r="C383" s="189">
        <f t="shared" si="27"/>
        <v>5780.46595</v>
      </c>
      <c r="D383" s="150">
        <v>438.03434999999945</v>
      </c>
      <c r="E383" s="191">
        <f t="shared" si="26"/>
        <v>0.07577838080682743</v>
      </c>
      <c r="F383" s="77"/>
      <c r="G383" s="17"/>
    </row>
    <row r="384" spans="1:7" ht="12.75" customHeight="1">
      <c r="A384" s="13">
        <v>16</v>
      </c>
      <c r="B384" s="106" t="str">
        <f t="shared" si="27"/>
        <v>KANDHAMAL </v>
      </c>
      <c r="C384" s="189">
        <f t="shared" si="27"/>
        <v>3118.96195</v>
      </c>
      <c r="D384" s="150">
        <v>1110.9003999999998</v>
      </c>
      <c r="E384" s="191">
        <f t="shared" si="26"/>
        <v>0.35617632334373295</v>
      </c>
      <c r="F384" s="77"/>
      <c r="G384" s="17"/>
    </row>
    <row r="385" spans="1:7" ht="12.75" customHeight="1">
      <c r="A385" s="13">
        <v>17</v>
      </c>
      <c r="B385" s="106" t="str">
        <f t="shared" si="27"/>
        <v>KENDRAPARA</v>
      </c>
      <c r="C385" s="189">
        <f t="shared" si="27"/>
        <v>3937.3577</v>
      </c>
      <c r="D385" s="150">
        <v>767.7151999999994</v>
      </c>
      <c r="E385" s="191">
        <f t="shared" si="26"/>
        <v>0.19498233548859414</v>
      </c>
      <c r="F385" s="77"/>
      <c r="G385" s="17"/>
    </row>
    <row r="386" spans="1:7" ht="12.75" customHeight="1">
      <c r="A386" s="13">
        <v>18</v>
      </c>
      <c r="B386" s="106" t="str">
        <f t="shared" si="27"/>
        <v>KEONJHAR </v>
      </c>
      <c r="C386" s="189">
        <f t="shared" si="27"/>
        <v>6152.887699999999</v>
      </c>
      <c r="D386" s="150">
        <v>959.7410000000004</v>
      </c>
      <c r="E386" s="191">
        <f t="shared" si="26"/>
        <v>0.15598220653368997</v>
      </c>
      <c r="F386" s="77"/>
      <c r="G386" s="17"/>
    </row>
    <row r="387" spans="1:7" ht="12.75" customHeight="1">
      <c r="A387" s="13">
        <v>19</v>
      </c>
      <c r="B387" s="106" t="str">
        <f t="shared" si="27"/>
        <v>KHURDHA </v>
      </c>
      <c r="C387" s="189">
        <f t="shared" si="27"/>
        <v>4031.4759000000004</v>
      </c>
      <c r="D387" s="150">
        <v>93.38200000000029</v>
      </c>
      <c r="E387" s="191">
        <f t="shared" si="26"/>
        <v>0.023163229129064194</v>
      </c>
      <c r="F387" s="77"/>
      <c r="G387" s="17"/>
    </row>
    <row r="388" spans="1:7" ht="12.75" customHeight="1">
      <c r="A388" s="13">
        <v>20</v>
      </c>
      <c r="B388" s="106" t="str">
        <f t="shared" si="27"/>
        <v>KORAPUT </v>
      </c>
      <c r="C388" s="189">
        <f t="shared" si="27"/>
        <v>4984.88275</v>
      </c>
      <c r="D388" s="150">
        <v>125.73865</v>
      </c>
      <c r="E388" s="191">
        <f t="shared" si="26"/>
        <v>0.02522399348309647</v>
      </c>
      <c r="F388" s="77"/>
      <c r="G388" s="17" t="s">
        <v>12</v>
      </c>
    </row>
    <row r="389" spans="1:7" ht="12.75" customHeight="1">
      <c r="A389" s="13">
        <v>21</v>
      </c>
      <c r="B389" s="106" t="str">
        <f t="shared" si="27"/>
        <v>MALKANGIRI </v>
      </c>
      <c r="C389" s="189">
        <f t="shared" si="27"/>
        <v>2780.56185</v>
      </c>
      <c r="D389" s="150">
        <v>139.7800000000002</v>
      </c>
      <c r="E389" s="191">
        <f t="shared" si="26"/>
        <v>0.05027041567156659</v>
      </c>
      <c r="F389" s="77"/>
      <c r="G389" s="17"/>
    </row>
    <row r="390" spans="1:7" ht="12.75" customHeight="1">
      <c r="A390" s="13">
        <v>22</v>
      </c>
      <c r="B390" s="106" t="str">
        <f t="shared" si="27"/>
        <v>MAYURBHANJ </v>
      </c>
      <c r="C390" s="189">
        <f t="shared" si="27"/>
        <v>10191.18705</v>
      </c>
      <c r="D390" s="150">
        <v>939.5530500000004</v>
      </c>
      <c r="E390" s="191">
        <f t="shared" si="26"/>
        <v>0.09219269996619289</v>
      </c>
      <c r="F390" s="77"/>
      <c r="G390" s="17"/>
    </row>
    <row r="391" spans="1:7" ht="12.75" customHeight="1">
      <c r="A391" s="13">
        <v>23</v>
      </c>
      <c r="B391" s="106" t="str">
        <f t="shared" si="27"/>
        <v>NAWARANGPUR </v>
      </c>
      <c r="C391" s="189">
        <f t="shared" si="27"/>
        <v>5120.1926</v>
      </c>
      <c r="D391" s="150">
        <v>767.1960499999996</v>
      </c>
      <c r="E391" s="191">
        <f t="shared" si="26"/>
        <v>0.14983734205623428</v>
      </c>
      <c r="F391" s="77"/>
      <c r="G391" s="17"/>
    </row>
    <row r="392" spans="1:7" ht="12.75" customHeight="1">
      <c r="A392" s="13">
        <v>24</v>
      </c>
      <c r="B392" s="106" t="str">
        <f t="shared" si="27"/>
        <v>NAYAGARH </v>
      </c>
      <c r="C392" s="189">
        <f t="shared" si="27"/>
        <v>2506.40495</v>
      </c>
      <c r="D392" s="150">
        <v>27.703849999999534</v>
      </c>
      <c r="E392" s="191">
        <f t="shared" si="26"/>
        <v>0.011053221866641913</v>
      </c>
      <c r="F392" s="77"/>
      <c r="G392" s="17"/>
    </row>
    <row r="393" spans="1:7" ht="12.75" customHeight="1">
      <c r="A393" s="13">
        <v>25</v>
      </c>
      <c r="B393" s="106" t="str">
        <f t="shared" si="27"/>
        <v>NUAPADA </v>
      </c>
      <c r="C393" s="189">
        <f t="shared" si="27"/>
        <v>2472.7059499999996</v>
      </c>
      <c r="D393" s="150">
        <v>161.94434999999976</v>
      </c>
      <c r="E393" s="191">
        <f t="shared" si="26"/>
        <v>0.06549276512235504</v>
      </c>
      <c r="F393" s="77"/>
      <c r="G393" s="17"/>
    </row>
    <row r="394" spans="1:7" ht="12.75" customHeight="1">
      <c r="A394" s="13">
        <v>26</v>
      </c>
      <c r="B394" s="106" t="str">
        <f t="shared" si="27"/>
        <v>PURI </v>
      </c>
      <c r="C394" s="189">
        <f t="shared" si="27"/>
        <v>4009.0577000000003</v>
      </c>
      <c r="D394" s="150">
        <v>353.1033</v>
      </c>
      <c r="E394" s="191">
        <f t="shared" si="26"/>
        <v>0.08807638263724664</v>
      </c>
      <c r="F394" s="77"/>
      <c r="G394" s="17"/>
    </row>
    <row r="395" spans="1:7" ht="12.75" customHeight="1">
      <c r="A395" s="13">
        <v>27</v>
      </c>
      <c r="B395" s="106" t="str">
        <f t="shared" si="27"/>
        <v>RAYAGADA </v>
      </c>
      <c r="C395" s="189">
        <f t="shared" si="27"/>
        <v>3705.0138500000003</v>
      </c>
      <c r="D395" s="150">
        <v>16.836700000000064</v>
      </c>
      <c r="E395" s="191">
        <f t="shared" si="26"/>
        <v>0.0045443015010591834</v>
      </c>
      <c r="F395" s="77"/>
      <c r="G395" s="17"/>
    </row>
    <row r="396" spans="1:7" ht="12.75" customHeight="1">
      <c r="A396" s="13">
        <v>28</v>
      </c>
      <c r="B396" s="106" t="str">
        <f t="shared" si="27"/>
        <v>SAMBALPUR </v>
      </c>
      <c r="C396" s="189">
        <f t="shared" si="27"/>
        <v>2573.42055</v>
      </c>
      <c r="D396" s="150">
        <v>499.58335000000034</v>
      </c>
      <c r="E396" s="191">
        <f t="shared" si="26"/>
        <v>0.1941320278957127</v>
      </c>
      <c r="F396" s="77"/>
      <c r="G396" s="17"/>
    </row>
    <row r="397" spans="1:7" ht="12.75" customHeight="1">
      <c r="A397" s="13">
        <v>29</v>
      </c>
      <c r="B397" s="106" t="str">
        <f t="shared" si="27"/>
        <v>SONEPUR </v>
      </c>
      <c r="C397" s="189">
        <f t="shared" si="27"/>
        <v>1655.1706</v>
      </c>
      <c r="D397" s="150">
        <v>354.94410000000005</v>
      </c>
      <c r="E397" s="191">
        <f t="shared" si="26"/>
        <v>0.2144456287466682</v>
      </c>
      <c r="F397" s="77"/>
      <c r="G397" s="17"/>
    </row>
    <row r="398" spans="1:7" ht="12.75" customHeight="1">
      <c r="A398" s="13">
        <v>30</v>
      </c>
      <c r="B398" s="106" t="str">
        <f t="shared" si="27"/>
        <v>SUNDERGARH </v>
      </c>
      <c r="C398" s="189">
        <f t="shared" si="27"/>
        <v>5578.439249999999</v>
      </c>
      <c r="D398" s="150">
        <v>775.0101499999996</v>
      </c>
      <c r="E398" s="191">
        <f t="shared" si="26"/>
        <v>0.1389295670827642</v>
      </c>
      <c r="F398" s="77"/>
      <c r="G398" s="17"/>
    </row>
    <row r="399" spans="1:7" ht="12.75" customHeight="1">
      <c r="A399" s="19"/>
      <c r="B399" s="1" t="s">
        <v>27</v>
      </c>
      <c r="C399" s="190">
        <f>SUM(C369:C398)</f>
        <v>124232.80945</v>
      </c>
      <c r="D399" s="151">
        <f>SUM(D369:D398)</f>
        <v>13360.930399999997</v>
      </c>
      <c r="E399" s="192">
        <f t="shared" si="26"/>
        <v>0.10754751872030531</v>
      </c>
      <c r="F399" s="25"/>
      <c r="G399" s="17"/>
    </row>
    <row r="400" ht="13.5" customHeight="1">
      <c r="A400" s="8" t="s">
        <v>40</v>
      </c>
    </row>
    <row r="401" spans="1:5" ht="13.5" customHeight="1">
      <c r="A401" s="8"/>
      <c r="E401" s="116" t="s">
        <v>41</v>
      </c>
    </row>
    <row r="402" spans="1:6" ht="29.25" customHeight="1">
      <c r="A402" s="31" t="s">
        <v>39</v>
      </c>
      <c r="B402" s="31" t="s">
        <v>214</v>
      </c>
      <c r="C402" s="31" t="s">
        <v>215</v>
      </c>
      <c r="D402" s="193" t="s">
        <v>42</v>
      </c>
      <c r="E402" s="31" t="s">
        <v>43</v>
      </c>
      <c r="F402" s="104"/>
    </row>
    <row r="403" spans="1:6" ht="15.75" customHeight="1">
      <c r="A403" s="194">
        <f>C440</f>
        <v>124232.80945</v>
      </c>
      <c r="B403" s="195">
        <f>D362</f>
        <v>10690.320799999998</v>
      </c>
      <c r="C403" s="194">
        <f>E440</f>
        <v>107920.56</v>
      </c>
      <c r="D403" s="194">
        <f>B403+C403</f>
        <v>118610.8808</v>
      </c>
      <c r="E403" s="196">
        <f>D403/A403</f>
        <v>0.9547468283548505</v>
      </c>
      <c r="F403" s="36"/>
    </row>
    <row r="404" spans="1:8" ht="13.5" customHeight="1">
      <c r="A404" s="41" t="s">
        <v>162</v>
      </c>
      <c r="B404" s="42"/>
      <c r="C404" s="117"/>
      <c r="D404" s="117"/>
      <c r="E404" s="118"/>
      <c r="F404" s="43"/>
      <c r="G404" s="44"/>
      <c r="H404" s="9" t="s">
        <v>12</v>
      </c>
    </row>
    <row r="405" ht="13.5" customHeight="1"/>
    <row r="406" spans="1:8" ht="13.5" customHeight="1">
      <c r="A406" s="8" t="s">
        <v>216</v>
      </c>
      <c r="H406" s="9" t="s">
        <v>12</v>
      </c>
    </row>
    <row r="407" ht="13.5" customHeight="1">
      <c r="G407" s="116" t="s">
        <v>41</v>
      </c>
    </row>
    <row r="408" spans="1:7" ht="30" customHeight="1">
      <c r="A408" s="197" t="s">
        <v>20</v>
      </c>
      <c r="B408" s="197" t="s">
        <v>31</v>
      </c>
      <c r="C408" s="197" t="s">
        <v>39</v>
      </c>
      <c r="D408" s="198" t="s">
        <v>217</v>
      </c>
      <c r="E408" s="198" t="s">
        <v>44</v>
      </c>
      <c r="F408" s="197" t="s">
        <v>42</v>
      </c>
      <c r="G408" s="197" t="s">
        <v>43</v>
      </c>
    </row>
    <row r="409" spans="1:7" ht="14.25" customHeight="1">
      <c r="A409" s="197">
        <v>1</v>
      </c>
      <c r="B409" s="197">
        <v>2</v>
      </c>
      <c r="C409" s="197">
        <v>3</v>
      </c>
      <c r="D409" s="198">
        <v>4</v>
      </c>
      <c r="E409" s="198">
        <v>5</v>
      </c>
      <c r="F409" s="197">
        <v>6</v>
      </c>
      <c r="G409" s="199">
        <v>7</v>
      </c>
    </row>
    <row r="410" spans="1:7" ht="12.75" customHeight="1">
      <c r="A410" s="13">
        <v>1</v>
      </c>
      <c r="B410" s="106" t="str">
        <f>B369</f>
        <v>ANGUL </v>
      </c>
      <c r="C410" s="189">
        <f>C369</f>
        <v>3470.76995</v>
      </c>
      <c r="D410" s="189">
        <f>D332</f>
        <v>172.98400000000015</v>
      </c>
      <c r="E410" s="150">
        <v>3250.16</v>
      </c>
      <c r="F410" s="200">
        <f aca="true" t="shared" si="28" ref="F410:F440">D410+E410</f>
        <v>3423.1440000000002</v>
      </c>
      <c r="G410" s="201">
        <f aca="true" t="shared" si="29" ref="G410:G440">F410/C410</f>
        <v>0.9862779871077311</v>
      </c>
    </row>
    <row r="411" spans="1:7" ht="12.75" customHeight="1">
      <c r="A411" s="13">
        <v>2</v>
      </c>
      <c r="B411" s="106" t="str">
        <f aca="true" t="shared" si="30" ref="B411:C439">B370</f>
        <v>BALASORE </v>
      </c>
      <c r="C411" s="189">
        <f t="shared" si="30"/>
        <v>7789.6553</v>
      </c>
      <c r="D411" s="189">
        <f aca="true" t="shared" si="31" ref="D411:D439">D333</f>
        <v>842.945349999999</v>
      </c>
      <c r="E411" s="150">
        <v>5922.18</v>
      </c>
      <c r="F411" s="200">
        <f t="shared" si="28"/>
        <v>6765.125349999999</v>
      </c>
      <c r="G411" s="201">
        <f t="shared" si="29"/>
        <v>0.868475572982029</v>
      </c>
    </row>
    <row r="412" spans="1:7" ht="12.75" customHeight="1">
      <c r="A412" s="13">
        <v>3</v>
      </c>
      <c r="B412" s="106" t="str">
        <f t="shared" si="30"/>
        <v>BARAGARH </v>
      </c>
      <c r="C412" s="189">
        <f t="shared" si="30"/>
        <v>3891.36215</v>
      </c>
      <c r="D412" s="189">
        <f t="shared" si="31"/>
        <v>368.99935000000005</v>
      </c>
      <c r="E412" s="150">
        <v>3494.81</v>
      </c>
      <c r="F412" s="200">
        <f t="shared" si="28"/>
        <v>3863.80935</v>
      </c>
      <c r="G412" s="201">
        <f t="shared" si="29"/>
        <v>0.9929194973539022</v>
      </c>
    </row>
    <row r="413" spans="1:7" ht="12.75" customHeight="1">
      <c r="A413" s="13">
        <v>4</v>
      </c>
      <c r="B413" s="106" t="str">
        <f t="shared" si="30"/>
        <v>BHADRAK </v>
      </c>
      <c r="C413" s="189">
        <f t="shared" si="30"/>
        <v>4513.5867</v>
      </c>
      <c r="D413" s="189">
        <f t="shared" si="31"/>
        <v>29.30710000000036</v>
      </c>
      <c r="E413" s="150">
        <v>3853.25</v>
      </c>
      <c r="F413" s="200">
        <f t="shared" si="28"/>
        <v>3882.5571000000004</v>
      </c>
      <c r="G413" s="201">
        <f t="shared" si="29"/>
        <v>0.86019331366782</v>
      </c>
    </row>
    <row r="414" spans="1:7" ht="12.75" customHeight="1">
      <c r="A414" s="13">
        <v>5</v>
      </c>
      <c r="B414" s="106" t="str">
        <f t="shared" si="30"/>
        <v>BOLANGIR </v>
      </c>
      <c r="C414" s="189">
        <f t="shared" si="30"/>
        <v>5284.77995</v>
      </c>
      <c r="D414" s="189">
        <f t="shared" si="31"/>
        <v>565.7058</v>
      </c>
      <c r="E414" s="150">
        <v>4565.6900000000005</v>
      </c>
      <c r="F414" s="200">
        <f t="shared" si="28"/>
        <v>5131.3958</v>
      </c>
      <c r="G414" s="201">
        <f t="shared" si="29"/>
        <v>0.9709762466079596</v>
      </c>
    </row>
    <row r="415" spans="1:7" ht="12.75" customHeight="1">
      <c r="A415" s="13">
        <v>6</v>
      </c>
      <c r="B415" s="106" t="str">
        <f t="shared" si="30"/>
        <v>BOUDH </v>
      </c>
      <c r="C415" s="189">
        <f t="shared" si="30"/>
        <v>1538.4908</v>
      </c>
      <c r="D415" s="189">
        <f t="shared" si="31"/>
        <v>216.48879999999997</v>
      </c>
      <c r="E415" s="150">
        <v>1327.37</v>
      </c>
      <c r="F415" s="200">
        <f t="shared" si="28"/>
        <v>1543.8588</v>
      </c>
      <c r="G415" s="201">
        <f t="shared" si="29"/>
        <v>1.0034891336366782</v>
      </c>
    </row>
    <row r="416" spans="1:7" ht="12.75" customHeight="1">
      <c r="A416" s="13">
        <v>7</v>
      </c>
      <c r="B416" s="106" t="str">
        <f t="shared" si="30"/>
        <v>CUTTACK </v>
      </c>
      <c r="C416" s="189">
        <f t="shared" si="30"/>
        <v>4759.362349999999</v>
      </c>
      <c r="D416" s="189">
        <f t="shared" si="31"/>
        <v>445.63809999999967</v>
      </c>
      <c r="E416" s="150">
        <v>4560.61</v>
      </c>
      <c r="F416" s="200">
        <f t="shared" si="28"/>
        <v>5006.248099999999</v>
      </c>
      <c r="G416" s="201">
        <f t="shared" si="29"/>
        <v>1.0518737032073213</v>
      </c>
    </row>
    <row r="417" spans="1:7" ht="12.75" customHeight="1">
      <c r="A417" s="13">
        <v>8</v>
      </c>
      <c r="B417" s="106" t="str">
        <f t="shared" si="30"/>
        <v>DEOGARH </v>
      </c>
      <c r="C417" s="189">
        <f t="shared" si="30"/>
        <v>990.9059500000001</v>
      </c>
      <c r="D417" s="189">
        <f t="shared" si="31"/>
        <v>0.9485499999999547</v>
      </c>
      <c r="E417" s="150">
        <v>899.9</v>
      </c>
      <c r="F417" s="200">
        <f t="shared" si="28"/>
        <v>900.8485499999999</v>
      </c>
      <c r="G417" s="201">
        <f t="shared" si="29"/>
        <v>0.909116097244143</v>
      </c>
    </row>
    <row r="418" spans="1:7" ht="12.75" customHeight="1">
      <c r="A418" s="13">
        <v>9</v>
      </c>
      <c r="B418" s="106" t="str">
        <f t="shared" si="30"/>
        <v>DHENKANAL </v>
      </c>
      <c r="C418" s="189">
        <f t="shared" si="30"/>
        <v>3203.32895</v>
      </c>
      <c r="D418" s="189">
        <f t="shared" si="31"/>
        <v>210.74244999999996</v>
      </c>
      <c r="E418" s="150">
        <v>2825.46</v>
      </c>
      <c r="F418" s="200">
        <f t="shared" si="28"/>
        <v>3036.2024499999998</v>
      </c>
      <c r="G418" s="201">
        <f t="shared" si="29"/>
        <v>0.9478272439051255</v>
      </c>
    </row>
    <row r="419" spans="1:7" ht="12.75" customHeight="1">
      <c r="A419" s="13">
        <v>10</v>
      </c>
      <c r="B419" s="106" t="str">
        <f t="shared" si="30"/>
        <v>GAJAPATI </v>
      </c>
      <c r="C419" s="189">
        <f t="shared" si="30"/>
        <v>2136.9468</v>
      </c>
      <c r="D419" s="189">
        <f t="shared" si="31"/>
        <v>143.04819999999984</v>
      </c>
      <c r="E419" s="150">
        <v>1896.29</v>
      </c>
      <c r="F419" s="200">
        <f t="shared" si="28"/>
        <v>2039.3381999999997</v>
      </c>
      <c r="G419" s="201">
        <f t="shared" si="29"/>
        <v>0.9543233364536728</v>
      </c>
    </row>
    <row r="420" spans="1:7" ht="12.75" customHeight="1">
      <c r="A420" s="13">
        <v>11</v>
      </c>
      <c r="B420" s="106" t="str">
        <f t="shared" si="30"/>
        <v>GANJAM </v>
      </c>
      <c r="C420" s="189">
        <f t="shared" si="30"/>
        <v>8991.55045</v>
      </c>
      <c r="D420" s="189">
        <f t="shared" si="31"/>
        <v>861.63</v>
      </c>
      <c r="E420" s="150">
        <v>7067.91</v>
      </c>
      <c r="F420" s="200">
        <f t="shared" si="28"/>
        <v>7929.54</v>
      </c>
      <c r="G420" s="201">
        <f t="shared" si="29"/>
        <v>0.8818879507037631</v>
      </c>
    </row>
    <row r="421" spans="1:7" ht="12.75" customHeight="1">
      <c r="A421" s="13">
        <v>12</v>
      </c>
      <c r="B421" s="106" t="str">
        <f t="shared" si="30"/>
        <v>JAGATSINGHPUR</v>
      </c>
      <c r="C421" s="189">
        <f t="shared" si="30"/>
        <v>2343.5742499999997</v>
      </c>
      <c r="D421" s="189">
        <f t="shared" si="31"/>
        <v>214.3979999999999</v>
      </c>
      <c r="E421" s="150">
        <v>2259.46</v>
      </c>
      <c r="F421" s="200">
        <f t="shared" si="28"/>
        <v>2473.858</v>
      </c>
      <c r="G421" s="201">
        <f t="shared" si="29"/>
        <v>1.055591901984757</v>
      </c>
    </row>
    <row r="422" spans="1:7" ht="12.75" customHeight="1">
      <c r="A422" s="13">
        <v>13</v>
      </c>
      <c r="B422" s="106" t="str">
        <f t="shared" si="30"/>
        <v>JAJPUR </v>
      </c>
      <c r="C422" s="189">
        <f t="shared" si="30"/>
        <v>5449.200000000001</v>
      </c>
      <c r="D422" s="189">
        <f t="shared" si="31"/>
        <v>459.5160500000002</v>
      </c>
      <c r="E422" s="150">
        <v>4954.28</v>
      </c>
      <c r="F422" s="200">
        <f t="shared" si="28"/>
        <v>5413.79605</v>
      </c>
      <c r="G422" s="201">
        <f t="shared" si="29"/>
        <v>0.9935029086838434</v>
      </c>
    </row>
    <row r="423" spans="1:7" ht="12.75" customHeight="1">
      <c r="A423" s="13">
        <v>14</v>
      </c>
      <c r="B423" s="106" t="str">
        <f t="shared" si="30"/>
        <v>JHARSUGUDA </v>
      </c>
      <c r="C423" s="189">
        <f t="shared" si="30"/>
        <v>1271.10955</v>
      </c>
      <c r="D423" s="189">
        <f t="shared" si="31"/>
        <v>160.88490000000013</v>
      </c>
      <c r="E423" s="150">
        <v>1106.6599999999999</v>
      </c>
      <c r="F423" s="200">
        <f t="shared" si="28"/>
        <v>1267.5448999999999</v>
      </c>
      <c r="G423" s="201">
        <f t="shared" si="29"/>
        <v>0.9971956390383504</v>
      </c>
    </row>
    <row r="424" spans="1:7" ht="12.75" customHeight="1">
      <c r="A424" s="13">
        <v>15</v>
      </c>
      <c r="B424" s="106" t="str">
        <f t="shared" si="30"/>
        <v>KALAHANDI </v>
      </c>
      <c r="C424" s="189">
        <f t="shared" si="30"/>
        <v>5780.46595</v>
      </c>
      <c r="D424" s="189">
        <f t="shared" si="31"/>
        <v>473.9786999999998</v>
      </c>
      <c r="E424" s="150">
        <v>4801.78</v>
      </c>
      <c r="F424" s="200">
        <f t="shared" si="28"/>
        <v>5275.758699999999</v>
      </c>
      <c r="G424" s="201">
        <f t="shared" si="29"/>
        <v>0.9126874452050011</v>
      </c>
    </row>
    <row r="425" spans="1:7" ht="12.75" customHeight="1">
      <c r="A425" s="13">
        <v>16</v>
      </c>
      <c r="B425" s="106" t="str">
        <f t="shared" si="30"/>
        <v>KANDHAMAL </v>
      </c>
      <c r="C425" s="189">
        <f t="shared" si="30"/>
        <v>3118.96195</v>
      </c>
      <c r="D425" s="189">
        <f t="shared" si="31"/>
        <v>787.7896999999999</v>
      </c>
      <c r="E425" s="150">
        <v>2977.95</v>
      </c>
      <c r="F425" s="200">
        <f t="shared" si="28"/>
        <v>3765.7396999999996</v>
      </c>
      <c r="G425" s="201">
        <f t="shared" si="29"/>
        <v>1.2073695544762897</v>
      </c>
    </row>
    <row r="426" spans="1:7" ht="12.75" customHeight="1">
      <c r="A426" s="13">
        <v>17</v>
      </c>
      <c r="B426" s="106" t="str">
        <f t="shared" si="30"/>
        <v>KENDRAPARA</v>
      </c>
      <c r="C426" s="189">
        <f t="shared" si="30"/>
        <v>3937.3577</v>
      </c>
      <c r="D426" s="189">
        <f t="shared" si="31"/>
        <v>761.7449999999999</v>
      </c>
      <c r="E426" s="150">
        <v>3388.64</v>
      </c>
      <c r="F426" s="200">
        <f t="shared" si="28"/>
        <v>4150.385</v>
      </c>
      <c r="G426" s="201">
        <f t="shared" si="29"/>
        <v>1.0541041267345357</v>
      </c>
    </row>
    <row r="427" spans="1:7" ht="12.75" customHeight="1">
      <c r="A427" s="13">
        <v>18</v>
      </c>
      <c r="B427" s="106" t="str">
        <f t="shared" si="30"/>
        <v>KEONJHAR </v>
      </c>
      <c r="C427" s="189">
        <f t="shared" si="30"/>
        <v>6152.887699999999</v>
      </c>
      <c r="D427" s="189">
        <f t="shared" si="31"/>
        <v>733.8492499999998</v>
      </c>
      <c r="E427" s="150">
        <v>5750.570000000001</v>
      </c>
      <c r="F427" s="200">
        <f t="shared" si="28"/>
        <v>6484.419250000001</v>
      </c>
      <c r="G427" s="201">
        <f t="shared" si="29"/>
        <v>1.0538822689710396</v>
      </c>
    </row>
    <row r="428" spans="1:7" ht="12.75" customHeight="1">
      <c r="A428" s="13">
        <v>19</v>
      </c>
      <c r="B428" s="106" t="str">
        <f t="shared" si="30"/>
        <v>KHURDHA </v>
      </c>
      <c r="C428" s="189">
        <f t="shared" si="30"/>
        <v>4031.4759000000004</v>
      </c>
      <c r="D428" s="189">
        <f t="shared" si="31"/>
        <v>376.88480000000004</v>
      </c>
      <c r="E428" s="150">
        <v>2279.6800000000003</v>
      </c>
      <c r="F428" s="200">
        <f t="shared" si="28"/>
        <v>2656.5648</v>
      </c>
      <c r="G428" s="201">
        <f t="shared" si="29"/>
        <v>0.658955892555379</v>
      </c>
    </row>
    <row r="429" spans="1:7" ht="12.75" customHeight="1">
      <c r="A429" s="13">
        <v>20</v>
      </c>
      <c r="B429" s="106" t="str">
        <f t="shared" si="30"/>
        <v>KORAPUT </v>
      </c>
      <c r="C429" s="189">
        <f t="shared" si="30"/>
        <v>4984.88275</v>
      </c>
      <c r="D429" s="189">
        <f t="shared" si="31"/>
        <v>104.00974999999994</v>
      </c>
      <c r="E429" s="150">
        <v>4220.79</v>
      </c>
      <c r="F429" s="200">
        <f t="shared" si="28"/>
        <v>4324.79975</v>
      </c>
      <c r="G429" s="201">
        <f t="shared" si="29"/>
        <v>0.8675830439542436</v>
      </c>
    </row>
    <row r="430" spans="1:7" ht="12.75" customHeight="1">
      <c r="A430" s="13">
        <v>21</v>
      </c>
      <c r="B430" s="106" t="str">
        <f t="shared" si="30"/>
        <v>MALKANGIRI </v>
      </c>
      <c r="C430" s="189">
        <f t="shared" si="30"/>
        <v>2780.56185</v>
      </c>
      <c r="D430" s="189">
        <f t="shared" si="31"/>
        <v>26.621900000000323</v>
      </c>
      <c r="E430" s="150">
        <v>2603.71</v>
      </c>
      <c r="F430" s="200">
        <f t="shared" si="28"/>
        <v>2630.3319</v>
      </c>
      <c r="G430" s="201">
        <f t="shared" si="29"/>
        <v>0.9459713690598179</v>
      </c>
    </row>
    <row r="431" spans="1:7" ht="12.75" customHeight="1">
      <c r="A431" s="13">
        <v>22</v>
      </c>
      <c r="B431" s="106" t="str">
        <f t="shared" si="30"/>
        <v>MAYURBHANJ </v>
      </c>
      <c r="C431" s="189">
        <f t="shared" si="30"/>
        <v>10191.18705</v>
      </c>
      <c r="D431" s="189">
        <f t="shared" si="31"/>
        <v>526.6360000000013</v>
      </c>
      <c r="E431" s="150">
        <v>9556.3</v>
      </c>
      <c r="F431" s="200">
        <f t="shared" si="28"/>
        <v>10082.936000000002</v>
      </c>
      <c r="G431" s="201">
        <f t="shared" si="29"/>
        <v>0.9893779743744376</v>
      </c>
    </row>
    <row r="432" spans="1:7" ht="12.75" customHeight="1">
      <c r="A432" s="13">
        <v>23</v>
      </c>
      <c r="B432" s="106" t="str">
        <f t="shared" si="30"/>
        <v>NAWARANGPUR </v>
      </c>
      <c r="C432" s="189">
        <f t="shared" si="30"/>
        <v>5120.1926</v>
      </c>
      <c r="D432" s="189">
        <f t="shared" si="31"/>
        <v>441.48309999999947</v>
      </c>
      <c r="E432" s="150">
        <v>4837.610000000001</v>
      </c>
      <c r="F432" s="200">
        <f t="shared" si="28"/>
        <v>5279.0931</v>
      </c>
      <c r="G432" s="201">
        <f t="shared" si="29"/>
        <v>1.0310340864911995</v>
      </c>
    </row>
    <row r="433" spans="1:7" ht="12.75" customHeight="1">
      <c r="A433" s="13">
        <v>24</v>
      </c>
      <c r="B433" s="106" t="str">
        <f t="shared" si="30"/>
        <v>NAYAGARH </v>
      </c>
      <c r="C433" s="189">
        <f t="shared" si="30"/>
        <v>2506.40495</v>
      </c>
      <c r="D433" s="189">
        <f t="shared" si="31"/>
        <v>54.195199999999744</v>
      </c>
      <c r="E433" s="150">
        <v>1988.3</v>
      </c>
      <c r="F433" s="200">
        <f t="shared" si="28"/>
        <v>2042.4951999999996</v>
      </c>
      <c r="G433" s="201">
        <f t="shared" si="29"/>
        <v>0.8149102961195475</v>
      </c>
    </row>
    <row r="434" spans="1:7" ht="12.75" customHeight="1">
      <c r="A434" s="13">
        <v>25</v>
      </c>
      <c r="B434" s="106" t="str">
        <f t="shared" si="30"/>
        <v>NUAPADA </v>
      </c>
      <c r="C434" s="189">
        <f t="shared" si="30"/>
        <v>2472.7059499999996</v>
      </c>
      <c r="D434" s="189">
        <f t="shared" si="31"/>
        <v>255.27094999999986</v>
      </c>
      <c r="E434" s="150">
        <v>2049.2799999999997</v>
      </c>
      <c r="F434" s="200">
        <f t="shared" si="28"/>
        <v>2304.55095</v>
      </c>
      <c r="G434" s="201">
        <f t="shared" si="29"/>
        <v>0.9319955532925378</v>
      </c>
    </row>
    <row r="435" spans="1:7" ht="12.75" customHeight="1">
      <c r="A435" s="13">
        <v>26</v>
      </c>
      <c r="B435" s="106" t="str">
        <f t="shared" si="30"/>
        <v>PURI </v>
      </c>
      <c r="C435" s="189">
        <f t="shared" si="30"/>
        <v>4009.0577000000003</v>
      </c>
      <c r="D435" s="189">
        <f t="shared" si="31"/>
        <v>4.234199999999873</v>
      </c>
      <c r="E435" s="150">
        <v>3723.04</v>
      </c>
      <c r="F435" s="200">
        <f t="shared" si="28"/>
        <v>3727.2742</v>
      </c>
      <c r="G435" s="201">
        <f t="shared" si="29"/>
        <v>0.9297132839968852</v>
      </c>
    </row>
    <row r="436" spans="1:7" ht="12.75" customHeight="1">
      <c r="A436" s="13">
        <v>27</v>
      </c>
      <c r="B436" s="106" t="str">
        <f t="shared" si="30"/>
        <v>RAYAGADA </v>
      </c>
      <c r="C436" s="189">
        <f t="shared" si="30"/>
        <v>3705.0138500000003</v>
      </c>
      <c r="D436" s="189">
        <f t="shared" si="31"/>
        <v>11.196099999999888</v>
      </c>
      <c r="E436" s="150">
        <v>3051.4700000000003</v>
      </c>
      <c r="F436" s="200">
        <f t="shared" si="28"/>
        <v>3062.6661000000004</v>
      </c>
      <c r="G436" s="201">
        <f t="shared" si="29"/>
        <v>0.8266274362240239</v>
      </c>
    </row>
    <row r="437" spans="1:7" ht="12.75" customHeight="1">
      <c r="A437" s="13">
        <v>28</v>
      </c>
      <c r="B437" s="106" t="str">
        <f t="shared" si="30"/>
        <v>SAMBALPUR </v>
      </c>
      <c r="C437" s="189">
        <f t="shared" si="30"/>
        <v>2573.42055</v>
      </c>
      <c r="D437" s="189">
        <f t="shared" si="31"/>
        <v>817.3514000000002</v>
      </c>
      <c r="E437" s="150">
        <v>1986.26</v>
      </c>
      <c r="F437" s="200">
        <f t="shared" si="28"/>
        <v>2803.6114000000002</v>
      </c>
      <c r="G437" s="201">
        <f t="shared" si="29"/>
        <v>1.0894493711880868</v>
      </c>
    </row>
    <row r="438" spans="1:7" ht="12.75" customHeight="1">
      <c r="A438" s="13">
        <v>29</v>
      </c>
      <c r="B438" s="106" t="str">
        <f t="shared" si="30"/>
        <v>SONEPUR </v>
      </c>
      <c r="C438" s="189">
        <f t="shared" si="30"/>
        <v>1655.1706</v>
      </c>
      <c r="D438" s="189">
        <f t="shared" si="31"/>
        <v>244.0173000000001</v>
      </c>
      <c r="E438" s="150">
        <v>1566.63</v>
      </c>
      <c r="F438" s="200">
        <f t="shared" si="28"/>
        <v>1810.6473</v>
      </c>
      <c r="G438" s="201">
        <f t="shared" si="29"/>
        <v>1.093933942519279</v>
      </c>
    </row>
    <row r="439" spans="1:7" ht="12.75" customHeight="1">
      <c r="A439" s="13">
        <v>30</v>
      </c>
      <c r="B439" s="106" t="str">
        <f t="shared" si="30"/>
        <v>SUNDERGARH </v>
      </c>
      <c r="C439" s="189">
        <f t="shared" si="30"/>
        <v>5578.439249999999</v>
      </c>
      <c r="D439" s="189">
        <f t="shared" si="31"/>
        <v>377.82079999999996</v>
      </c>
      <c r="E439" s="150">
        <v>5154.52</v>
      </c>
      <c r="F439" s="200">
        <f t="shared" si="28"/>
        <v>5532.3408</v>
      </c>
      <c r="G439" s="201">
        <f t="shared" si="29"/>
        <v>0.9917363176447607</v>
      </c>
    </row>
    <row r="440" spans="1:7" ht="12.75" customHeight="1">
      <c r="A440" s="13"/>
      <c r="B440" s="1" t="s">
        <v>27</v>
      </c>
      <c r="C440" s="190">
        <f>SUM(C410:C439)</f>
        <v>124232.80945</v>
      </c>
      <c r="D440" s="190">
        <f>SUM(D410:D439)</f>
        <v>10690.320799999998</v>
      </c>
      <c r="E440" s="151">
        <f>SUM(E410:E439)</f>
        <v>107920.56</v>
      </c>
      <c r="F440" s="202">
        <f t="shared" si="28"/>
        <v>118610.8808</v>
      </c>
      <c r="G440" s="203">
        <f t="shared" si="29"/>
        <v>0.9547468283548505</v>
      </c>
    </row>
    <row r="441" ht="5.25" customHeight="1">
      <c r="A441" s="45"/>
    </row>
    <row r="442" spans="1:8" ht="14.25">
      <c r="A442" s="8" t="s">
        <v>45</v>
      </c>
      <c r="H442" s="17"/>
    </row>
    <row r="443" spans="1:7" ht="6.75" customHeight="1">
      <c r="A443" s="8"/>
      <c r="G443" s="9" t="s">
        <v>12</v>
      </c>
    </row>
    <row r="444" spans="1:5" ht="14.25">
      <c r="A444" s="199" t="s">
        <v>39</v>
      </c>
      <c r="B444" s="199" t="s">
        <v>46</v>
      </c>
      <c r="C444" s="199" t="s">
        <v>47</v>
      </c>
      <c r="D444" s="199" t="s">
        <v>48</v>
      </c>
      <c r="E444" s="199" t="s">
        <v>49</v>
      </c>
    </row>
    <row r="445" spans="1:8" ht="18.75" customHeight="1">
      <c r="A445" s="204">
        <f>C440</f>
        <v>124232.80945</v>
      </c>
      <c r="B445" s="204">
        <f>F440</f>
        <v>118610.8808</v>
      </c>
      <c r="C445" s="203">
        <f>B445/A445</f>
        <v>0.9547468283548505</v>
      </c>
      <c r="D445" s="204">
        <f>D481</f>
        <v>105249.9504</v>
      </c>
      <c r="E445" s="203">
        <f>D445/A445</f>
        <v>0.8471993096345452</v>
      </c>
      <c r="H445" s="9" t="s">
        <v>12</v>
      </c>
    </row>
    <row r="446" spans="1:7" ht="7.5" customHeight="1">
      <c r="A446" s="8"/>
      <c r="G446" s="9" t="s">
        <v>12</v>
      </c>
    </row>
    <row r="447" ht="14.25">
      <c r="A447" s="8" t="s">
        <v>163</v>
      </c>
    </row>
    <row r="448" ht="6.75" customHeight="1">
      <c r="A448" s="8"/>
    </row>
    <row r="449" spans="1:5" ht="14.25">
      <c r="A449" s="31" t="s">
        <v>20</v>
      </c>
      <c r="B449" s="31" t="s">
        <v>31</v>
      </c>
      <c r="C449" s="197" t="s">
        <v>39</v>
      </c>
      <c r="D449" s="31" t="s">
        <v>48</v>
      </c>
      <c r="E449" s="205" t="s">
        <v>49</v>
      </c>
    </row>
    <row r="450" spans="1:5" ht="14.25">
      <c r="A450" s="206">
        <v>1</v>
      </c>
      <c r="B450" s="206">
        <v>2</v>
      </c>
      <c r="C450" s="207">
        <v>3</v>
      </c>
      <c r="D450" s="206">
        <v>4</v>
      </c>
      <c r="E450" s="208">
        <v>5</v>
      </c>
    </row>
    <row r="451" spans="1:7" ht="12.75" customHeight="1">
      <c r="A451" s="13">
        <v>1</v>
      </c>
      <c r="B451" s="106" t="str">
        <f>B410</f>
        <v>ANGUL </v>
      </c>
      <c r="C451" s="189">
        <f>C410</f>
        <v>3470.76995</v>
      </c>
      <c r="D451" s="150">
        <v>3160.2198</v>
      </c>
      <c r="E451" s="82">
        <f aca="true" t="shared" si="32" ref="E451:E481">D451/C451</f>
        <v>0.9105241331249857</v>
      </c>
      <c r="F451" s="77"/>
      <c r="G451" s="17"/>
    </row>
    <row r="452" spans="1:7" ht="12.75" customHeight="1">
      <c r="A452" s="13">
        <v>2</v>
      </c>
      <c r="B452" s="106" t="str">
        <f aca="true" t="shared" si="33" ref="B452:C480">B411</f>
        <v>BALASORE </v>
      </c>
      <c r="C452" s="189">
        <f t="shared" si="33"/>
        <v>7789.6553</v>
      </c>
      <c r="D452" s="150">
        <v>6084.2029</v>
      </c>
      <c r="E452" s="82">
        <f t="shared" si="32"/>
        <v>0.7810618911468393</v>
      </c>
      <c r="F452" s="77"/>
      <c r="G452" s="17" t="s">
        <v>12</v>
      </c>
    </row>
    <row r="453" spans="1:7" ht="12.75" customHeight="1">
      <c r="A453" s="13">
        <v>3</v>
      </c>
      <c r="B453" s="106" t="str">
        <f t="shared" si="33"/>
        <v>BARAGARH </v>
      </c>
      <c r="C453" s="189">
        <f t="shared" si="33"/>
        <v>3891.36215</v>
      </c>
      <c r="D453" s="150">
        <v>3341.5203</v>
      </c>
      <c r="E453" s="82">
        <f t="shared" si="32"/>
        <v>0.8587019586444814</v>
      </c>
      <c r="F453" s="77"/>
      <c r="G453" s="17"/>
    </row>
    <row r="454" spans="1:7" ht="12.75" customHeight="1">
      <c r="A454" s="13">
        <v>4</v>
      </c>
      <c r="B454" s="106" t="str">
        <f t="shared" si="33"/>
        <v>BHADRAK </v>
      </c>
      <c r="C454" s="189">
        <f t="shared" si="33"/>
        <v>4513.5867</v>
      </c>
      <c r="D454" s="150">
        <v>3713.6531999999997</v>
      </c>
      <c r="E454" s="82">
        <f t="shared" si="32"/>
        <v>0.822772098296018</v>
      </c>
      <c r="F454" s="77"/>
      <c r="G454" s="17"/>
    </row>
    <row r="455" spans="1:7" ht="12.75" customHeight="1">
      <c r="A455" s="13">
        <v>5</v>
      </c>
      <c r="B455" s="106" t="str">
        <f t="shared" si="33"/>
        <v>BOLANGIR </v>
      </c>
      <c r="C455" s="189">
        <f t="shared" si="33"/>
        <v>5284.77995</v>
      </c>
      <c r="D455" s="150">
        <v>4178.28535</v>
      </c>
      <c r="E455" s="82">
        <f t="shared" si="32"/>
        <v>0.7906261735647101</v>
      </c>
      <c r="F455" s="77"/>
      <c r="G455" s="17"/>
    </row>
    <row r="456" spans="1:7" ht="12.75" customHeight="1">
      <c r="A456" s="13">
        <v>6</v>
      </c>
      <c r="B456" s="106" t="str">
        <f t="shared" si="33"/>
        <v>BOUDH </v>
      </c>
      <c r="C456" s="189">
        <f t="shared" si="33"/>
        <v>1538.4908</v>
      </c>
      <c r="D456" s="150">
        <v>1198.16525</v>
      </c>
      <c r="E456" s="82">
        <f t="shared" si="32"/>
        <v>0.7787925998647506</v>
      </c>
      <c r="F456" s="77"/>
      <c r="G456" s="17"/>
    </row>
    <row r="457" spans="1:7" ht="12.75" customHeight="1">
      <c r="A457" s="13">
        <v>7</v>
      </c>
      <c r="B457" s="106" t="str">
        <f t="shared" si="33"/>
        <v>CUTTACK </v>
      </c>
      <c r="C457" s="189">
        <f t="shared" si="33"/>
        <v>4759.362349999999</v>
      </c>
      <c r="D457" s="150">
        <v>4079.4934000000003</v>
      </c>
      <c r="E457" s="82">
        <f t="shared" si="32"/>
        <v>0.8571512526252599</v>
      </c>
      <c r="F457" s="77"/>
      <c r="G457" s="17"/>
    </row>
    <row r="458" spans="1:7" ht="12.75" customHeight="1">
      <c r="A458" s="13">
        <v>8</v>
      </c>
      <c r="B458" s="106" t="str">
        <f t="shared" si="33"/>
        <v>DEOGARH </v>
      </c>
      <c r="C458" s="189">
        <f t="shared" si="33"/>
        <v>990.9059500000001</v>
      </c>
      <c r="D458" s="150">
        <v>865.837</v>
      </c>
      <c r="E458" s="82">
        <f t="shared" si="32"/>
        <v>0.8737832283679394</v>
      </c>
      <c r="F458" s="77"/>
      <c r="G458" s="17"/>
    </row>
    <row r="459" spans="1:7" ht="12.75" customHeight="1">
      <c r="A459" s="13">
        <v>9</v>
      </c>
      <c r="B459" s="106" t="str">
        <f t="shared" si="33"/>
        <v>DHENKANAL </v>
      </c>
      <c r="C459" s="189">
        <f t="shared" si="33"/>
        <v>3203.32895</v>
      </c>
      <c r="D459" s="150">
        <v>2670.60715</v>
      </c>
      <c r="E459" s="82">
        <f t="shared" si="32"/>
        <v>0.8336974415318789</v>
      </c>
      <c r="F459" s="77"/>
      <c r="G459" s="17"/>
    </row>
    <row r="460" spans="1:7" ht="12.75" customHeight="1">
      <c r="A460" s="13">
        <v>10</v>
      </c>
      <c r="B460" s="106" t="str">
        <f t="shared" si="33"/>
        <v>GAJAPATI </v>
      </c>
      <c r="C460" s="189">
        <f t="shared" si="33"/>
        <v>2136.9468</v>
      </c>
      <c r="D460" s="150">
        <v>1963.6284999999998</v>
      </c>
      <c r="E460" s="82">
        <f t="shared" si="32"/>
        <v>0.9188944245125801</v>
      </c>
      <c r="F460" s="77"/>
      <c r="G460" s="17"/>
    </row>
    <row r="461" spans="1:7" ht="12.75" customHeight="1">
      <c r="A461" s="13">
        <v>11</v>
      </c>
      <c r="B461" s="106" t="str">
        <f t="shared" si="33"/>
        <v>GANJAM </v>
      </c>
      <c r="C461" s="189">
        <f t="shared" si="33"/>
        <v>8991.55045</v>
      </c>
      <c r="D461" s="150">
        <v>7909.87625</v>
      </c>
      <c r="E461" s="82">
        <f t="shared" si="32"/>
        <v>0.8797010364324875</v>
      </c>
      <c r="F461" s="77"/>
      <c r="G461" s="17"/>
    </row>
    <row r="462" spans="1:7" ht="12.75" customHeight="1">
      <c r="A462" s="13">
        <v>12</v>
      </c>
      <c r="B462" s="106" t="str">
        <f t="shared" si="33"/>
        <v>JAGATSINGHPUR</v>
      </c>
      <c r="C462" s="189">
        <f t="shared" si="33"/>
        <v>2343.5742499999997</v>
      </c>
      <c r="D462" s="150">
        <v>2072.5751</v>
      </c>
      <c r="E462" s="82">
        <f t="shared" si="32"/>
        <v>0.8843650249186688</v>
      </c>
      <c r="F462" s="77"/>
      <c r="G462" s="17"/>
    </row>
    <row r="463" spans="1:7" ht="12.75" customHeight="1">
      <c r="A463" s="13">
        <v>13</v>
      </c>
      <c r="B463" s="106" t="str">
        <f t="shared" si="33"/>
        <v>JAJPUR </v>
      </c>
      <c r="C463" s="189">
        <f t="shared" si="33"/>
        <v>5449.200000000001</v>
      </c>
      <c r="D463" s="150">
        <v>4647.6045</v>
      </c>
      <c r="E463" s="82">
        <f t="shared" si="32"/>
        <v>0.8528966637304558</v>
      </c>
      <c r="F463" s="77"/>
      <c r="G463" s="17"/>
    </row>
    <row r="464" spans="1:7" ht="12.75" customHeight="1">
      <c r="A464" s="13">
        <v>14</v>
      </c>
      <c r="B464" s="106" t="str">
        <f t="shared" si="33"/>
        <v>JHARSUGUDA </v>
      </c>
      <c r="C464" s="189">
        <f t="shared" si="33"/>
        <v>1271.10955</v>
      </c>
      <c r="D464" s="150">
        <v>961.8340499999999</v>
      </c>
      <c r="E464" s="82">
        <f t="shared" si="32"/>
        <v>0.7566885560729207</v>
      </c>
      <c r="F464" s="77"/>
      <c r="G464" s="17"/>
    </row>
    <row r="465" spans="1:7" ht="12.75" customHeight="1">
      <c r="A465" s="13">
        <v>15</v>
      </c>
      <c r="B465" s="106" t="str">
        <f t="shared" si="33"/>
        <v>KALAHANDI </v>
      </c>
      <c r="C465" s="189">
        <f t="shared" si="33"/>
        <v>5780.46595</v>
      </c>
      <c r="D465" s="150">
        <v>4837.72435</v>
      </c>
      <c r="E465" s="82">
        <f t="shared" si="32"/>
        <v>0.8369090643981737</v>
      </c>
      <c r="F465" s="77"/>
      <c r="G465" s="17"/>
    </row>
    <row r="466" spans="1:7" ht="12.75" customHeight="1">
      <c r="A466" s="13">
        <v>16</v>
      </c>
      <c r="B466" s="106" t="str">
        <f t="shared" si="33"/>
        <v>KANDHAMAL </v>
      </c>
      <c r="C466" s="189">
        <f t="shared" si="33"/>
        <v>3118.96195</v>
      </c>
      <c r="D466" s="150">
        <v>2654.8392999999996</v>
      </c>
      <c r="E466" s="82">
        <f t="shared" si="32"/>
        <v>0.8511932311325567</v>
      </c>
      <c r="F466" s="77"/>
      <c r="G466" s="17"/>
    </row>
    <row r="467" spans="1:7" ht="12.75" customHeight="1">
      <c r="A467" s="13">
        <v>17</v>
      </c>
      <c r="B467" s="106" t="str">
        <f t="shared" si="33"/>
        <v>KENDRAPARA</v>
      </c>
      <c r="C467" s="189">
        <f t="shared" si="33"/>
        <v>3937.3577</v>
      </c>
      <c r="D467" s="150">
        <v>3382.6698</v>
      </c>
      <c r="E467" s="82">
        <f t="shared" si="32"/>
        <v>0.8591217912459415</v>
      </c>
      <c r="F467" s="77"/>
      <c r="G467" s="17"/>
    </row>
    <row r="468" spans="1:7" ht="12.75" customHeight="1">
      <c r="A468" s="13">
        <v>18</v>
      </c>
      <c r="B468" s="106" t="str">
        <f t="shared" si="33"/>
        <v>KEONJHAR </v>
      </c>
      <c r="C468" s="189">
        <f t="shared" si="33"/>
        <v>6152.887699999999</v>
      </c>
      <c r="D468" s="150">
        <v>5524.67825</v>
      </c>
      <c r="E468" s="82">
        <f t="shared" si="32"/>
        <v>0.8979000624373497</v>
      </c>
      <c r="F468" s="77"/>
      <c r="G468" s="17"/>
    </row>
    <row r="469" spans="1:7" ht="12.75" customHeight="1">
      <c r="A469" s="13">
        <v>19</v>
      </c>
      <c r="B469" s="106" t="str">
        <f t="shared" si="33"/>
        <v>KHURDHA </v>
      </c>
      <c r="C469" s="189">
        <f t="shared" si="33"/>
        <v>4031.4759000000004</v>
      </c>
      <c r="D469" s="150">
        <v>2563.1827999999996</v>
      </c>
      <c r="E469" s="82">
        <f t="shared" si="32"/>
        <v>0.6357926634263148</v>
      </c>
      <c r="F469" s="77"/>
      <c r="G469" s="17"/>
    </row>
    <row r="470" spans="1:7" ht="12.75" customHeight="1">
      <c r="A470" s="13">
        <v>20</v>
      </c>
      <c r="B470" s="106" t="str">
        <f t="shared" si="33"/>
        <v>KORAPUT </v>
      </c>
      <c r="C470" s="189">
        <f t="shared" si="33"/>
        <v>4984.88275</v>
      </c>
      <c r="D470" s="150">
        <v>4199.0611</v>
      </c>
      <c r="E470" s="82">
        <f t="shared" si="32"/>
        <v>0.842359050471147</v>
      </c>
      <c r="F470" s="77"/>
      <c r="G470" s="17"/>
    </row>
    <row r="471" spans="1:7" ht="12.75" customHeight="1">
      <c r="A471" s="13">
        <v>21</v>
      </c>
      <c r="B471" s="106" t="str">
        <f t="shared" si="33"/>
        <v>MALKANGIRI </v>
      </c>
      <c r="C471" s="189">
        <f t="shared" si="33"/>
        <v>2780.56185</v>
      </c>
      <c r="D471" s="150">
        <v>2490.5519</v>
      </c>
      <c r="E471" s="82">
        <f t="shared" si="32"/>
        <v>0.8957009533882513</v>
      </c>
      <c r="F471" s="77"/>
      <c r="G471" s="17"/>
    </row>
    <row r="472" spans="1:7" ht="12.75" customHeight="1">
      <c r="A472" s="13">
        <v>22</v>
      </c>
      <c r="B472" s="106" t="str">
        <f t="shared" si="33"/>
        <v>MAYURBHANJ </v>
      </c>
      <c r="C472" s="189">
        <f t="shared" si="33"/>
        <v>10191.18705</v>
      </c>
      <c r="D472" s="150">
        <v>9143.38295</v>
      </c>
      <c r="E472" s="82">
        <f t="shared" si="32"/>
        <v>0.8971852744082446</v>
      </c>
      <c r="F472" s="77"/>
      <c r="G472" s="17"/>
    </row>
    <row r="473" spans="1:7" ht="12.75" customHeight="1">
      <c r="A473" s="13">
        <v>23</v>
      </c>
      <c r="B473" s="106" t="str">
        <f t="shared" si="33"/>
        <v>NAWARANGPUR </v>
      </c>
      <c r="C473" s="189">
        <f t="shared" si="33"/>
        <v>5120.1926</v>
      </c>
      <c r="D473" s="150">
        <v>4511.89705</v>
      </c>
      <c r="E473" s="82">
        <f t="shared" si="32"/>
        <v>0.8811967444349651</v>
      </c>
      <c r="F473" s="77"/>
      <c r="G473" s="17"/>
    </row>
    <row r="474" spans="1:7" ht="12.75" customHeight="1">
      <c r="A474" s="13">
        <v>24</v>
      </c>
      <c r="B474" s="106" t="str">
        <f t="shared" si="33"/>
        <v>NAYAGARH </v>
      </c>
      <c r="C474" s="189">
        <f t="shared" si="33"/>
        <v>2506.40495</v>
      </c>
      <c r="D474" s="150">
        <v>2014.79135</v>
      </c>
      <c r="E474" s="82">
        <f t="shared" si="32"/>
        <v>0.8038570742529055</v>
      </c>
      <c r="F474" s="77"/>
      <c r="G474" s="17"/>
    </row>
    <row r="475" spans="1:7" ht="12.75" customHeight="1">
      <c r="A475" s="13">
        <v>25</v>
      </c>
      <c r="B475" s="106" t="str">
        <f t="shared" si="33"/>
        <v>NUAPADA </v>
      </c>
      <c r="C475" s="189">
        <f t="shared" si="33"/>
        <v>2472.7059499999996</v>
      </c>
      <c r="D475" s="150">
        <v>2142.6066</v>
      </c>
      <c r="E475" s="82">
        <f t="shared" si="32"/>
        <v>0.8665027881701828</v>
      </c>
      <c r="F475" s="77"/>
      <c r="G475" s="17"/>
    </row>
    <row r="476" spans="1:7" ht="12.75" customHeight="1">
      <c r="A476" s="13">
        <v>26</v>
      </c>
      <c r="B476" s="106" t="str">
        <f t="shared" si="33"/>
        <v>PURI </v>
      </c>
      <c r="C476" s="189">
        <f t="shared" si="33"/>
        <v>4009.0577000000003</v>
      </c>
      <c r="D476" s="150">
        <v>3374.1709</v>
      </c>
      <c r="E476" s="82">
        <f t="shared" si="32"/>
        <v>0.8416369013596386</v>
      </c>
      <c r="F476" s="77"/>
      <c r="G476" s="17"/>
    </row>
    <row r="477" spans="1:7" ht="12.75" customHeight="1">
      <c r="A477" s="13">
        <v>27</v>
      </c>
      <c r="B477" s="106" t="str">
        <f t="shared" si="33"/>
        <v>RAYAGADA </v>
      </c>
      <c r="C477" s="189">
        <f t="shared" si="33"/>
        <v>3705.0138500000003</v>
      </c>
      <c r="D477" s="150">
        <v>3045.8293999999996</v>
      </c>
      <c r="E477" s="82">
        <f t="shared" si="32"/>
        <v>0.8220831347229645</v>
      </c>
      <c r="F477" s="77"/>
      <c r="G477" s="17"/>
    </row>
    <row r="478" spans="1:7" ht="12.75" customHeight="1">
      <c r="A478" s="13">
        <v>28</v>
      </c>
      <c r="B478" s="106" t="str">
        <f t="shared" si="33"/>
        <v>SAMBALPUR </v>
      </c>
      <c r="C478" s="189">
        <f t="shared" si="33"/>
        <v>2573.42055</v>
      </c>
      <c r="D478" s="150">
        <v>2304.02805</v>
      </c>
      <c r="E478" s="82">
        <f t="shared" si="32"/>
        <v>0.895317343292374</v>
      </c>
      <c r="F478" s="77"/>
      <c r="G478" s="17"/>
    </row>
    <row r="479" spans="1:8" ht="12.75" customHeight="1">
      <c r="A479" s="13">
        <v>29</v>
      </c>
      <c r="B479" s="106" t="str">
        <f t="shared" si="33"/>
        <v>SONEPUR </v>
      </c>
      <c r="C479" s="189">
        <f t="shared" si="33"/>
        <v>1655.1706</v>
      </c>
      <c r="D479" s="150">
        <v>1455.7032</v>
      </c>
      <c r="E479" s="82">
        <f t="shared" si="32"/>
        <v>0.8794883137726105</v>
      </c>
      <c r="F479" s="77"/>
      <c r="G479" s="17"/>
      <c r="H479" s="9" t="s">
        <v>12</v>
      </c>
    </row>
    <row r="480" spans="1:7" ht="12.75" customHeight="1">
      <c r="A480" s="13">
        <v>30</v>
      </c>
      <c r="B480" s="106" t="str">
        <f t="shared" si="33"/>
        <v>SUNDERGARH </v>
      </c>
      <c r="C480" s="189">
        <f t="shared" si="33"/>
        <v>5578.439249999999</v>
      </c>
      <c r="D480" s="150">
        <v>4757.33065</v>
      </c>
      <c r="E480" s="82">
        <f t="shared" si="32"/>
        <v>0.8528067505619964</v>
      </c>
      <c r="F480" s="77"/>
      <c r="G480" s="17" t="s">
        <v>12</v>
      </c>
    </row>
    <row r="481" spans="1:7" ht="12.75" customHeight="1">
      <c r="A481" s="19"/>
      <c r="B481" s="1" t="s">
        <v>27</v>
      </c>
      <c r="C481" s="190">
        <f>SUM(C451:C480)</f>
        <v>124232.80945</v>
      </c>
      <c r="D481" s="151">
        <f>SUM(D451:D480)</f>
        <v>105249.9504</v>
      </c>
      <c r="E481" s="177">
        <f t="shared" si="32"/>
        <v>0.8471993096345452</v>
      </c>
      <c r="F481" s="25"/>
      <c r="G481" s="17"/>
    </row>
    <row r="482" spans="1:8" ht="14.25" customHeight="1">
      <c r="A482" s="23"/>
      <c r="B482" s="2"/>
      <c r="C482" s="40"/>
      <c r="D482" s="40"/>
      <c r="E482" s="46"/>
      <c r="F482" s="15"/>
      <c r="G482" s="15"/>
      <c r="H482" s="15"/>
    </row>
    <row r="483" spans="1:8" ht="14.25">
      <c r="A483" s="8" t="s">
        <v>115</v>
      </c>
      <c r="F483" s="47"/>
      <c r="G483" s="47"/>
      <c r="H483" s="48"/>
    </row>
    <row r="484" spans="1:8" ht="6.75" customHeight="1">
      <c r="A484" s="8"/>
      <c r="F484" s="15"/>
      <c r="G484" s="15"/>
      <c r="H484" s="15"/>
    </row>
    <row r="485" spans="1:8" ht="28.5">
      <c r="A485" s="49" t="s">
        <v>39</v>
      </c>
      <c r="B485" s="49" t="s">
        <v>111</v>
      </c>
      <c r="C485" s="49" t="s">
        <v>112</v>
      </c>
      <c r="D485" s="49" t="s">
        <v>50</v>
      </c>
      <c r="F485" s="15"/>
      <c r="G485" s="91"/>
      <c r="H485" s="91"/>
    </row>
    <row r="486" spans="1:4" ht="18.75" customHeight="1">
      <c r="A486" s="204">
        <f>C522</f>
        <v>3726.9842835</v>
      </c>
      <c r="B486" s="204">
        <f>D522</f>
        <v>3237.6168</v>
      </c>
      <c r="C486" s="209">
        <f>E522</f>
        <v>3237.6168</v>
      </c>
      <c r="D486" s="201">
        <f>C486/B486</f>
        <v>1</v>
      </c>
    </row>
    <row r="487" ht="7.5" customHeight="1">
      <c r="A487" s="8"/>
    </row>
    <row r="488" ht="14.25">
      <c r="A488" s="8" t="s">
        <v>114</v>
      </c>
    </row>
    <row r="489" ht="6.75" customHeight="1">
      <c r="A489" s="8"/>
    </row>
    <row r="490" spans="1:7" ht="33" customHeight="1">
      <c r="A490" s="49" t="s">
        <v>20</v>
      </c>
      <c r="B490" s="49" t="s">
        <v>31</v>
      </c>
      <c r="C490" s="145" t="s">
        <v>39</v>
      </c>
      <c r="D490" s="49" t="s">
        <v>113</v>
      </c>
      <c r="E490" s="49" t="s">
        <v>118</v>
      </c>
      <c r="F490" s="49" t="s">
        <v>51</v>
      </c>
      <c r="G490" s="49" t="s">
        <v>107</v>
      </c>
    </row>
    <row r="491" spans="1:7" ht="14.25">
      <c r="A491" s="210">
        <v>1</v>
      </c>
      <c r="B491" s="210">
        <v>2</v>
      </c>
      <c r="C491" s="211">
        <v>3</v>
      </c>
      <c r="D491" s="210">
        <v>4</v>
      </c>
      <c r="E491" s="212">
        <v>5</v>
      </c>
      <c r="F491" s="211">
        <v>6</v>
      </c>
      <c r="G491" s="210">
        <v>7</v>
      </c>
    </row>
    <row r="492" spans="1:8" ht="12.75" customHeight="1">
      <c r="A492" s="108">
        <v>1</v>
      </c>
      <c r="B492" s="106" t="str">
        <f>B451</f>
        <v>ANGUL </v>
      </c>
      <c r="C492" s="213">
        <v>104.1230985</v>
      </c>
      <c r="D492" s="213">
        <v>97.5048</v>
      </c>
      <c r="E492" s="213">
        <v>97.5048</v>
      </c>
      <c r="F492" s="214">
        <f aca="true" t="shared" si="34" ref="F492:F521">D492-E492</f>
        <v>0</v>
      </c>
      <c r="G492" s="119">
        <f aca="true" t="shared" si="35" ref="G492:G521">E492/D492</f>
        <v>1</v>
      </c>
      <c r="H492" s="92"/>
    </row>
    <row r="493" spans="1:8" ht="12.75" customHeight="1">
      <c r="A493" s="108">
        <v>2</v>
      </c>
      <c r="B493" s="106" t="str">
        <f aca="true" t="shared" si="36" ref="B493:B521">B452</f>
        <v>BALASORE </v>
      </c>
      <c r="C493" s="213">
        <v>233.68965900000003</v>
      </c>
      <c r="D493" s="213">
        <v>177.6654</v>
      </c>
      <c r="E493" s="213">
        <v>177.6654</v>
      </c>
      <c r="F493" s="214">
        <f t="shared" si="34"/>
        <v>0</v>
      </c>
      <c r="G493" s="119">
        <f t="shared" si="35"/>
        <v>1</v>
      </c>
      <c r="H493" s="92"/>
    </row>
    <row r="494" spans="1:8" ht="12.75" customHeight="1">
      <c r="A494" s="108">
        <v>3</v>
      </c>
      <c r="B494" s="106" t="str">
        <f t="shared" si="36"/>
        <v>BARAGARH </v>
      </c>
      <c r="C494" s="213">
        <v>116.74086449999999</v>
      </c>
      <c r="D494" s="213">
        <v>104.8443</v>
      </c>
      <c r="E494" s="213">
        <v>104.8443</v>
      </c>
      <c r="F494" s="214">
        <f t="shared" si="34"/>
        <v>0</v>
      </c>
      <c r="G494" s="119">
        <f t="shared" si="35"/>
        <v>1</v>
      </c>
      <c r="H494" s="92"/>
    </row>
    <row r="495" spans="1:8" ht="12.75" customHeight="1">
      <c r="A495" s="108">
        <v>4</v>
      </c>
      <c r="B495" s="106" t="str">
        <f t="shared" si="36"/>
        <v>BHADRAK </v>
      </c>
      <c r="C495" s="213">
        <v>135.407601</v>
      </c>
      <c r="D495" s="213">
        <v>115.5975</v>
      </c>
      <c r="E495" s="213">
        <v>115.5975</v>
      </c>
      <c r="F495" s="214">
        <f t="shared" si="34"/>
        <v>0</v>
      </c>
      <c r="G495" s="119">
        <f t="shared" si="35"/>
        <v>1</v>
      </c>
      <c r="H495" s="92"/>
    </row>
    <row r="496" spans="1:8" ht="12.75" customHeight="1">
      <c r="A496" s="108">
        <v>5</v>
      </c>
      <c r="B496" s="106" t="str">
        <f t="shared" si="36"/>
        <v>BOLANGIR </v>
      </c>
      <c r="C496" s="213">
        <v>158.5433985</v>
      </c>
      <c r="D496" s="213">
        <v>136.97070000000002</v>
      </c>
      <c r="E496" s="213">
        <v>136.97070000000002</v>
      </c>
      <c r="F496" s="214">
        <f t="shared" si="34"/>
        <v>0</v>
      </c>
      <c r="G496" s="119">
        <f t="shared" si="35"/>
        <v>1</v>
      </c>
      <c r="H496" s="92"/>
    </row>
    <row r="497" spans="1:8" ht="12.75" customHeight="1">
      <c r="A497" s="108">
        <v>6</v>
      </c>
      <c r="B497" s="106" t="str">
        <f t="shared" si="36"/>
        <v>BOUDH </v>
      </c>
      <c r="C497" s="213">
        <v>46.154724</v>
      </c>
      <c r="D497" s="213">
        <v>39.821099999999994</v>
      </c>
      <c r="E497" s="213">
        <v>39.821099999999994</v>
      </c>
      <c r="F497" s="214">
        <f t="shared" si="34"/>
        <v>0</v>
      </c>
      <c r="G497" s="119">
        <f t="shared" si="35"/>
        <v>1</v>
      </c>
      <c r="H497" s="92"/>
    </row>
    <row r="498" spans="1:8" ht="12.75" customHeight="1">
      <c r="A498" s="108">
        <v>7</v>
      </c>
      <c r="B498" s="106" t="str">
        <f t="shared" si="36"/>
        <v>CUTTACK </v>
      </c>
      <c r="C498" s="213">
        <v>142.7808705</v>
      </c>
      <c r="D498" s="213">
        <v>136.8183</v>
      </c>
      <c r="E498" s="213">
        <v>136.8183</v>
      </c>
      <c r="F498" s="214">
        <f t="shared" si="34"/>
        <v>0</v>
      </c>
      <c r="G498" s="119">
        <f t="shared" si="35"/>
        <v>1</v>
      </c>
      <c r="H498" s="92"/>
    </row>
    <row r="499" spans="1:8" ht="12.75" customHeight="1">
      <c r="A499" s="108">
        <v>8</v>
      </c>
      <c r="B499" s="106" t="str">
        <f t="shared" si="36"/>
        <v>DEOGARH </v>
      </c>
      <c r="C499" s="213">
        <v>29.7271785</v>
      </c>
      <c r="D499" s="213">
        <v>26.997</v>
      </c>
      <c r="E499" s="213">
        <v>26.997</v>
      </c>
      <c r="F499" s="214">
        <f t="shared" si="34"/>
        <v>0</v>
      </c>
      <c r="G499" s="119">
        <f t="shared" si="35"/>
        <v>1</v>
      </c>
      <c r="H499" s="92"/>
    </row>
    <row r="500" spans="1:8" ht="12.75" customHeight="1">
      <c r="A500" s="108">
        <v>9</v>
      </c>
      <c r="B500" s="106" t="str">
        <f t="shared" si="36"/>
        <v>DHENKANAL </v>
      </c>
      <c r="C500" s="213">
        <v>96.0998685</v>
      </c>
      <c r="D500" s="213">
        <v>84.7638</v>
      </c>
      <c r="E500" s="213">
        <v>84.7638</v>
      </c>
      <c r="F500" s="214">
        <f t="shared" si="34"/>
        <v>0</v>
      </c>
      <c r="G500" s="119">
        <f t="shared" si="35"/>
        <v>1</v>
      </c>
      <c r="H500" s="92"/>
    </row>
    <row r="501" spans="1:8" ht="12.75" customHeight="1">
      <c r="A501" s="108">
        <v>10</v>
      </c>
      <c r="B501" s="106" t="str">
        <f t="shared" si="36"/>
        <v>GAJAPATI </v>
      </c>
      <c r="C501" s="213">
        <v>64.10840400000001</v>
      </c>
      <c r="D501" s="213">
        <v>56.8887</v>
      </c>
      <c r="E501" s="213">
        <v>56.8887</v>
      </c>
      <c r="F501" s="214">
        <f t="shared" si="34"/>
        <v>0</v>
      </c>
      <c r="G501" s="119">
        <f t="shared" si="35"/>
        <v>1</v>
      </c>
      <c r="H501" s="92"/>
    </row>
    <row r="502" spans="1:8" ht="12.75" customHeight="1">
      <c r="A502" s="108">
        <v>11</v>
      </c>
      <c r="B502" s="106" t="str">
        <f t="shared" si="36"/>
        <v>GANJAM </v>
      </c>
      <c r="C502" s="213">
        <v>269.7465135</v>
      </c>
      <c r="D502" s="213">
        <v>212.0373</v>
      </c>
      <c r="E502" s="213">
        <v>212.0373</v>
      </c>
      <c r="F502" s="214">
        <f t="shared" si="34"/>
        <v>0</v>
      </c>
      <c r="G502" s="119">
        <f t="shared" si="35"/>
        <v>1</v>
      </c>
      <c r="H502" s="92"/>
    </row>
    <row r="503" spans="1:8" ht="12.75" customHeight="1">
      <c r="A503" s="108">
        <v>12</v>
      </c>
      <c r="B503" s="106" t="str">
        <f t="shared" si="36"/>
        <v>JAGATSINGHPUR</v>
      </c>
      <c r="C503" s="213">
        <v>70.3072275</v>
      </c>
      <c r="D503" s="213">
        <v>67.7838</v>
      </c>
      <c r="E503" s="213">
        <v>67.7838</v>
      </c>
      <c r="F503" s="214">
        <f t="shared" si="34"/>
        <v>0</v>
      </c>
      <c r="G503" s="119">
        <f t="shared" si="35"/>
        <v>1</v>
      </c>
      <c r="H503" s="92"/>
    </row>
    <row r="504" spans="1:8" ht="12.75" customHeight="1">
      <c r="A504" s="108">
        <v>13</v>
      </c>
      <c r="B504" s="106" t="str">
        <f t="shared" si="36"/>
        <v>JAJPUR </v>
      </c>
      <c r="C504" s="213">
        <v>163.47600000000003</v>
      </c>
      <c r="D504" s="213">
        <v>148.6284</v>
      </c>
      <c r="E504" s="213">
        <v>148.6284</v>
      </c>
      <c r="F504" s="214">
        <f t="shared" si="34"/>
        <v>0</v>
      </c>
      <c r="G504" s="119">
        <f t="shared" si="35"/>
        <v>1</v>
      </c>
      <c r="H504" s="92"/>
    </row>
    <row r="505" spans="1:8" ht="12.75" customHeight="1">
      <c r="A505" s="108">
        <v>14</v>
      </c>
      <c r="B505" s="106" t="str">
        <f t="shared" si="36"/>
        <v>JHARSUGUDA </v>
      </c>
      <c r="C505" s="213">
        <v>38.1332865</v>
      </c>
      <c r="D505" s="213">
        <v>33.199799999999996</v>
      </c>
      <c r="E505" s="213">
        <v>33.199799999999996</v>
      </c>
      <c r="F505" s="214">
        <f t="shared" si="34"/>
        <v>0</v>
      </c>
      <c r="G505" s="119">
        <f t="shared" si="35"/>
        <v>1</v>
      </c>
      <c r="H505" s="92"/>
    </row>
    <row r="506" spans="1:8" ht="12.75" customHeight="1">
      <c r="A506" s="108">
        <v>15</v>
      </c>
      <c r="B506" s="106" t="str">
        <f t="shared" si="36"/>
        <v>KALAHANDI </v>
      </c>
      <c r="C506" s="213">
        <v>173.41397849999998</v>
      </c>
      <c r="D506" s="213">
        <v>144.0534</v>
      </c>
      <c r="E506" s="213">
        <v>144.0534</v>
      </c>
      <c r="F506" s="214">
        <f t="shared" si="34"/>
        <v>0</v>
      </c>
      <c r="G506" s="119">
        <f t="shared" si="35"/>
        <v>1</v>
      </c>
      <c r="H506" s="92"/>
    </row>
    <row r="507" spans="1:8" ht="12.75" customHeight="1">
      <c r="A507" s="108">
        <v>16</v>
      </c>
      <c r="B507" s="106" t="str">
        <f t="shared" si="36"/>
        <v>KANDHAMAL </v>
      </c>
      <c r="C507" s="213">
        <v>93.56885849999999</v>
      </c>
      <c r="D507" s="213">
        <v>89.3385</v>
      </c>
      <c r="E507" s="213">
        <v>89.3385</v>
      </c>
      <c r="F507" s="214">
        <f t="shared" si="34"/>
        <v>0</v>
      </c>
      <c r="G507" s="119">
        <f t="shared" si="35"/>
        <v>1</v>
      </c>
      <c r="H507" s="92"/>
    </row>
    <row r="508" spans="1:8" ht="12.75" customHeight="1">
      <c r="A508" s="108">
        <v>17</v>
      </c>
      <c r="B508" s="106" t="str">
        <f t="shared" si="36"/>
        <v>KENDRAPARA</v>
      </c>
      <c r="C508" s="213">
        <v>118.12073099999999</v>
      </c>
      <c r="D508" s="213">
        <v>101.6592</v>
      </c>
      <c r="E508" s="213">
        <v>101.6592</v>
      </c>
      <c r="F508" s="214">
        <f t="shared" si="34"/>
        <v>0</v>
      </c>
      <c r="G508" s="119">
        <f t="shared" si="35"/>
        <v>1</v>
      </c>
      <c r="H508" s="92"/>
    </row>
    <row r="509" spans="1:8" ht="12.75" customHeight="1">
      <c r="A509" s="108">
        <v>18</v>
      </c>
      <c r="B509" s="106" t="str">
        <f t="shared" si="36"/>
        <v>KEONJHAR </v>
      </c>
      <c r="C509" s="213">
        <v>184.58663099999998</v>
      </c>
      <c r="D509" s="213">
        <v>172.5171</v>
      </c>
      <c r="E509" s="213">
        <v>172.5171</v>
      </c>
      <c r="F509" s="214">
        <f t="shared" si="34"/>
        <v>0</v>
      </c>
      <c r="G509" s="119">
        <f t="shared" si="35"/>
        <v>1</v>
      </c>
      <c r="H509" s="92"/>
    </row>
    <row r="510" spans="1:8" ht="12.75" customHeight="1">
      <c r="A510" s="108">
        <v>19</v>
      </c>
      <c r="B510" s="106" t="str">
        <f t="shared" si="36"/>
        <v>KHURDHA </v>
      </c>
      <c r="C510" s="213">
        <v>120.94427700000001</v>
      </c>
      <c r="D510" s="213">
        <v>68.39040000000001</v>
      </c>
      <c r="E510" s="213">
        <v>68.39040000000001</v>
      </c>
      <c r="F510" s="214">
        <f t="shared" si="34"/>
        <v>0</v>
      </c>
      <c r="G510" s="119">
        <f t="shared" si="35"/>
        <v>1</v>
      </c>
      <c r="H510" s="92"/>
    </row>
    <row r="511" spans="1:8" s="96" customFormat="1" ht="12.75" customHeight="1">
      <c r="A511" s="108">
        <v>20</v>
      </c>
      <c r="B511" s="106" t="str">
        <f t="shared" si="36"/>
        <v>KORAPUT </v>
      </c>
      <c r="C511" s="213">
        <v>149.5464825</v>
      </c>
      <c r="D511" s="213">
        <v>126.6237</v>
      </c>
      <c r="E511" s="213">
        <v>126.6237</v>
      </c>
      <c r="F511" s="214">
        <f t="shared" si="34"/>
        <v>0</v>
      </c>
      <c r="G511" s="119">
        <f t="shared" si="35"/>
        <v>1</v>
      </c>
      <c r="H511" s="92"/>
    </row>
    <row r="512" spans="1:8" s="96" customFormat="1" ht="12.75" customHeight="1">
      <c r="A512" s="108">
        <v>21</v>
      </c>
      <c r="B512" s="106" t="str">
        <f t="shared" si="36"/>
        <v>MALKANGIRI </v>
      </c>
      <c r="C512" s="213">
        <v>83.4168555</v>
      </c>
      <c r="D512" s="213">
        <v>78.1113</v>
      </c>
      <c r="E512" s="213">
        <v>78.1113</v>
      </c>
      <c r="F512" s="214">
        <f t="shared" si="34"/>
        <v>0</v>
      </c>
      <c r="G512" s="119">
        <f t="shared" si="35"/>
        <v>1</v>
      </c>
      <c r="H512" s="92"/>
    </row>
    <row r="513" spans="1:8" s="96" customFormat="1" ht="12.75" customHeight="1">
      <c r="A513" s="108">
        <v>22</v>
      </c>
      <c r="B513" s="106" t="str">
        <f t="shared" si="36"/>
        <v>MAYURBHANJ </v>
      </c>
      <c r="C513" s="213">
        <v>305.7356115</v>
      </c>
      <c r="D513" s="213">
        <v>286.68899999999996</v>
      </c>
      <c r="E513" s="213">
        <v>286.68899999999996</v>
      </c>
      <c r="F513" s="214">
        <f t="shared" si="34"/>
        <v>0</v>
      </c>
      <c r="G513" s="119">
        <f t="shared" si="35"/>
        <v>1</v>
      </c>
      <c r="H513" s="92"/>
    </row>
    <row r="514" spans="1:8" s="96" customFormat="1" ht="12.75" customHeight="1">
      <c r="A514" s="108">
        <v>23</v>
      </c>
      <c r="B514" s="106" t="str">
        <f t="shared" si="36"/>
        <v>NAWARANGPUR </v>
      </c>
      <c r="C514" s="213">
        <v>153.60577800000002</v>
      </c>
      <c r="D514" s="213">
        <v>145.12830000000002</v>
      </c>
      <c r="E514" s="213">
        <v>145.12830000000002</v>
      </c>
      <c r="F514" s="214">
        <f t="shared" si="34"/>
        <v>0</v>
      </c>
      <c r="G514" s="119">
        <f t="shared" si="35"/>
        <v>1</v>
      </c>
      <c r="H514" s="92"/>
    </row>
    <row r="515" spans="1:8" s="96" customFormat="1" ht="12.75" customHeight="1">
      <c r="A515" s="108">
        <v>24</v>
      </c>
      <c r="B515" s="106" t="str">
        <f t="shared" si="36"/>
        <v>NAYAGARH </v>
      </c>
      <c r="C515" s="213">
        <v>75.1921485</v>
      </c>
      <c r="D515" s="213">
        <v>59.649</v>
      </c>
      <c r="E515" s="213">
        <v>59.649</v>
      </c>
      <c r="F515" s="214">
        <f t="shared" si="34"/>
        <v>0</v>
      </c>
      <c r="G515" s="119">
        <f t="shared" si="35"/>
        <v>1</v>
      </c>
      <c r="H515" s="92"/>
    </row>
    <row r="516" spans="1:8" ht="12.75" customHeight="1">
      <c r="A516" s="108">
        <v>25</v>
      </c>
      <c r="B516" s="106" t="str">
        <f t="shared" si="36"/>
        <v>NUAPADA </v>
      </c>
      <c r="C516" s="213">
        <v>74.18117849999999</v>
      </c>
      <c r="D516" s="213">
        <v>61.47839999999999</v>
      </c>
      <c r="E516" s="213">
        <v>61.47839999999999</v>
      </c>
      <c r="F516" s="214">
        <f t="shared" si="34"/>
        <v>0</v>
      </c>
      <c r="G516" s="119">
        <f t="shared" si="35"/>
        <v>1</v>
      </c>
      <c r="H516" s="92"/>
    </row>
    <row r="517" spans="1:8" ht="12.75" customHeight="1">
      <c r="A517" s="108">
        <v>26</v>
      </c>
      <c r="B517" s="106" t="str">
        <f t="shared" si="36"/>
        <v>PURI </v>
      </c>
      <c r="C517" s="213">
        <v>120.27173100000002</v>
      </c>
      <c r="D517" s="213">
        <v>111.6912</v>
      </c>
      <c r="E517" s="213">
        <v>111.6912</v>
      </c>
      <c r="F517" s="214">
        <f t="shared" si="34"/>
        <v>0</v>
      </c>
      <c r="G517" s="119">
        <f t="shared" si="35"/>
        <v>1</v>
      </c>
      <c r="H517" s="92"/>
    </row>
    <row r="518" spans="1:8" ht="12.75" customHeight="1">
      <c r="A518" s="108">
        <v>27</v>
      </c>
      <c r="B518" s="106" t="str">
        <f t="shared" si="36"/>
        <v>RAYAGADA </v>
      </c>
      <c r="C518" s="213">
        <v>111.15041550000001</v>
      </c>
      <c r="D518" s="213">
        <v>91.5441</v>
      </c>
      <c r="E518" s="213">
        <v>91.5441</v>
      </c>
      <c r="F518" s="214">
        <f t="shared" si="34"/>
        <v>0</v>
      </c>
      <c r="G518" s="119">
        <f t="shared" si="35"/>
        <v>1</v>
      </c>
      <c r="H518" s="92"/>
    </row>
    <row r="519" spans="1:8" ht="12.75" customHeight="1">
      <c r="A519" s="108">
        <v>28</v>
      </c>
      <c r="B519" s="106" t="str">
        <f t="shared" si="36"/>
        <v>SAMBALPUR </v>
      </c>
      <c r="C519" s="213">
        <v>77.20261649999999</v>
      </c>
      <c r="D519" s="213">
        <v>59.5878</v>
      </c>
      <c r="E519" s="213">
        <v>59.5878</v>
      </c>
      <c r="F519" s="214">
        <f t="shared" si="34"/>
        <v>0</v>
      </c>
      <c r="G519" s="119">
        <f t="shared" si="35"/>
        <v>1</v>
      </c>
      <c r="H519" s="92"/>
    </row>
    <row r="520" spans="1:8" ht="12.75" customHeight="1">
      <c r="A520" s="108">
        <v>29</v>
      </c>
      <c r="B520" s="106" t="str">
        <f t="shared" si="36"/>
        <v>SONEPUR </v>
      </c>
      <c r="C520" s="213">
        <v>49.655118</v>
      </c>
      <c r="D520" s="213">
        <v>46.9989</v>
      </c>
      <c r="E520" s="213">
        <v>46.9989</v>
      </c>
      <c r="F520" s="214">
        <f t="shared" si="34"/>
        <v>0</v>
      </c>
      <c r="G520" s="119">
        <f t="shared" si="35"/>
        <v>1</v>
      </c>
      <c r="H520" s="92"/>
    </row>
    <row r="521" spans="1:8" ht="12.75" customHeight="1">
      <c r="A521" s="108">
        <v>30</v>
      </c>
      <c r="B521" s="106" t="str">
        <f t="shared" si="36"/>
        <v>SUNDERGARH </v>
      </c>
      <c r="C521" s="213">
        <v>167.3531775</v>
      </c>
      <c r="D521" s="213">
        <v>154.6356</v>
      </c>
      <c r="E521" s="213">
        <v>154.6356</v>
      </c>
      <c r="F521" s="214">
        <f t="shared" si="34"/>
        <v>0</v>
      </c>
      <c r="G521" s="119">
        <f t="shared" si="35"/>
        <v>1</v>
      </c>
      <c r="H521" s="92"/>
    </row>
    <row r="522" spans="1:7" ht="12.75" customHeight="1">
      <c r="A522" s="19"/>
      <c r="B522" s="1" t="s">
        <v>27</v>
      </c>
      <c r="C522" s="215">
        <f>SUM(C492:C521)</f>
        <v>3726.9842835</v>
      </c>
      <c r="D522" s="215">
        <f>SUM(D492:D521)</f>
        <v>3237.6168</v>
      </c>
      <c r="E522" s="215">
        <f>SUM(E492:E521)</f>
        <v>3237.6168</v>
      </c>
      <c r="F522" s="216">
        <f>D522-E522</f>
        <v>0</v>
      </c>
      <c r="G522" s="203">
        <f>E522/D522</f>
        <v>1</v>
      </c>
    </row>
    <row r="523" spans="1:7" ht="12.75" customHeight="1">
      <c r="A523" s="23"/>
      <c r="B523" s="2"/>
      <c r="C523" s="80"/>
      <c r="D523" s="80"/>
      <c r="E523" s="80"/>
      <c r="F523" s="81"/>
      <c r="G523" s="22"/>
    </row>
    <row r="524" spans="1:8" ht="14.25">
      <c r="A524" s="8" t="s">
        <v>52</v>
      </c>
      <c r="F524" s="120"/>
      <c r="H524" s="9" t="s">
        <v>12</v>
      </c>
    </row>
    <row r="525" spans="1:6" ht="14.25">
      <c r="A525" s="8"/>
      <c r="F525" s="120"/>
    </row>
    <row r="526" spans="1:6" ht="14.25">
      <c r="A526" s="217" t="s">
        <v>53</v>
      </c>
      <c r="B526" s="36"/>
      <c r="C526" s="36"/>
      <c r="D526" s="36"/>
      <c r="E526" s="218"/>
      <c r="F526" s="36"/>
    </row>
    <row r="527" spans="1:6" ht="9" customHeight="1">
      <c r="A527" s="36"/>
      <c r="B527" s="36"/>
      <c r="C527" s="36"/>
      <c r="D527" s="36"/>
      <c r="E527" s="218"/>
      <c r="F527" s="36"/>
    </row>
    <row r="528" spans="1:7" ht="11.25" customHeight="1">
      <c r="A528" s="219" t="s">
        <v>218</v>
      </c>
      <c r="B528" s="92"/>
      <c r="C528" s="94"/>
      <c r="D528" s="92"/>
      <c r="E528" s="92"/>
      <c r="F528" s="30"/>
      <c r="G528" s="30"/>
    </row>
    <row r="529" spans="1:7" ht="6.75" customHeight="1">
      <c r="A529" s="219"/>
      <c r="B529" s="92"/>
      <c r="C529" s="94"/>
      <c r="D529" s="92"/>
      <c r="E529" s="92"/>
      <c r="F529" s="30"/>
      <c r="G529" s="30"/>
    </row>
    <row r="530" spans="1:5" ht="14.25">
      <c r="A530" s="92"/>
      <c r="B530" s="92"/>
      <c r="C530" s="92"/>
      <c r="D530" s="92"/>
      <c r="E530" s="220" t="s">
        <v>116</v>
      </c>
    </row>
    <row r="531" spans="1:7" ht="45" customHeight="1">
      <c r="A531" s="221" t="s">
        <v>37</v>
      </c>
      <c r="B531" s="221" t="s">
        <v>38</v>
      </c>
      <c r="C531" s="222" t="s">
        <v>133</v>
      </c>
      <c r="D531" s="222" t="s">
        <v>219</v>
      </c>
      <c r="E531" s="222" t="s">
        <v>134</v>
      </c>
      <c r="F531" s="38"/>
      <c r="G531" s="39"/>
    </row>
    <row r="532" spans="1:7" ht="14.25" customHeight="1">
      <c r="A532" s="221">
        <v>1</v>
      </c>
      <c r="B532" s="221">
        <v>2</v>
      </c>
      <c r="C532" s="222">
        <v>3</v>
      </c>
      <c r="D532" s="222">
        <v>4</v>
      </c>
      <c r="E532" s="222">
        <v>5</v>
      </c>
      <c r="F532" s="38"/>
      <c r="G532" s="39"/>
    </row>
    <row r="533" spans="1:7" ht="12.75" customHeight="1">
      <c r="A533" s="108">
        <v>1</v>
      </c>
      <c r="B533" s="106" t="str">
        <f>B492</f>
        <v>ANGUL </v>
      </c>
      <c r="C533" s="150">
        <v>1661.493106</v>
      </c>
      <c r="D533" s="150">
        <v>63.21549594111041</v>
      </c>
      <c r="E533" s="223">
        <f aca="true" t="shared" si="37" ref="E533:E563">D533/C533</f>
        <v>0.0380474018897978</v>
      </c>
      <c r="F533" s="77"/>
      <c r="G533" s="17"/>
    </row>
    <row r="534" spans="1:7" ht="12.75" customHeight="1">
      <c r="A534" s="108">
        <v>2</v>
      </c>
      <c r="B534" s="106" t="str">
        <f aca="true" t="shared" si="38" ref="B534:B562">B493</f>
        <v>BALASORE </v>
      </c>
      <c r="C534" s="150">
        <v>3729.0923352</v>
      </c>
      <c r="D534" s="150">
        <v>1300.9623696800072</v>
      </c>
      <c r="E534" s="223">
        <f t="shared" si="37"/>
        <v>0.34886837137279775</v>
      </c>
      <c r="F534" s="77"/>
      <c r="G534" s="17"/>
    </row>
    <row r="535" spans="1:7" ht="12.75" customHeight="1">
      <c r="A535" s="108">
        <v>3</v>
      </c>
      <c r="B535" s="106" t="str">
        <f t="shared" si="38"/>
        <v>BARAGARH </v>
      </c>
      <c r="C535" s="150">
        <v>1862.4825460000002</v>
      </c>
      <c r="D535" s="150">
        <v>146.9871751686307</v>
      </c>
      <c r="E535" s="223">
        <f t="shared" si="37"/>
        <v>0.07892002826244508</v>
      </c>
      <c r="F535" s="77"/>
      <c r="G535" s="17"/>
    </row>
    <row r="536" spans="1:7" ht="12.75" customHeight="1">
      <c r="A536" s="108">
        <v>4</v>
      </c>
      <c r="B536" s="106" t="str">
        <f t="shared" si="38"/>
        <v>BHADRAK </v>
      </c>
      <c r="C536" s="150">
        <v>2160.7192696</v>
      </c>
      <c r="D536" s="150">
        <v>617.3472612399584</v>
      </c>
      <c r="E536" s="223">
        <f t="shared" si="37"/>
        <v>0.285713775928996</v>
      </c>
      <c r="F536" s="77"/>
      <c r="G536" s="17"/>
    </row>
    <row r="537" spans="1:7" ht="12.75" customHeight="1">
      <c r="A537" s="108">
        <v>5</v>
      </c>
      <c r="B537" s="106" t="str">
        <f t="shared" si="38"/>
        <v>BOLANGIR </v>
      </c>
      <c r="C537" s="150">
        <v>2529.9621284</v>
      </c>
      <c r="D537" s="150">
        <v>14.728861661512441</v>
      </c>
      <c r="E537" s="223">
        <f t="shared" si="37"/>
        <v>0.005821771597358762</v>
      </c>
      <c r="F537" s="77"/>
      <c r="G537" s="17"/>
    </row>
    <row r="538" spans="1:7" ht="12.75" customHeight="1">
      <c r="A538" s="108">
        <v>6</v>
      </c>
      <c r="B538" s="106" t="str">
        <f t="shared" si="38"/>
        <v>BOUDH </v>
      </c>
      <c r="C538" s="150">
        <v>736.5010616</v>
      </c>
      <c r="D538" s="150">
        <v>158.46105249117363</v>
      </c>
      <c r="E538" s="223">
        <f t="shared" si="37"/>
        <v>0.21515386840981254</v>
      </c>
      <c r="F538" s="77"/>
      <c r="G538" s="17"/>
    </row>
    <row r="539" spans="1:7" ht="12.75" customHeight="1">
      <c r="A539" s="108">
        <v>7</v>
      </c>
      <c r="B539" s="106" t="str">
        <f t="shared" si="38"/>
        <v>CUTTACK </v>
      </c>
      <c r="C539" s="150">
        <v>2277.9349076</v>
      </c>
      <c r="D539" s="150">
        <v>1026.9629538637196</v>
      </c>
      <c r="E539" s="223">
        <f t="shared" si="37"/>
        <v>0.4508306845983204</v>
      </c>
      <c r="F539" s="77"/>
      <c r="G539" s="17"/>
    </row>
    <row r="540" spans="1:7" ht="12.75" customHeight="1">
      <c r="A540" s="108">
        <v>8</v>
      </c>
      <c r="B540" s="106" t="str">
        <f t="shared" si="38"/>
        <v>DEOGARH </v>
      </c>
      <c r="C540" s="150">
        <v>474.2657684</v>
      </c>
      <c r="D540" s="150">
        <v>40.85753725136601</v>
      </c>
      <c r="E540" s="223">
        <f t="shared" si="37"/>
        <v>0.08614903282858567</v>
      </c>
      <c r="F540" s="77"/>
      <c r="G540" s="17"/>
    </row>
    <row r="541" spans="1:7" ht="12.75" customHeight="1">
      <c r="A541" s="108">
        <v>9</v>
      </c>
      <c r="B541" s="106" t="str">
        <f t="shared" si="38"/>
        <v>DHENKANAL </v>
      </c>
      <c r="C541" s="150">
        <v>1533.415874</v>
      </c>
      <c r="D541" s="150">
        <v>55.54470342700381</v>
      </c>
      <c r="E541" s="223">
        <f t="shared" si="37"/>
        <v>0.036222856674955624</v>
      </c>
      <c r="F541" s="77"/>
      <c r="G541" s="17"/>
    </row>
    <row r="542" spans="1:7" ht="12.75" customHeight="1">
      <c r="A542" s="108">
        <v>10</v>
      </c>
      <c r="B542" s="106" t="str">
        <f t="shared" si="38"/>
        <v>GAJAPATI </v>
      </c>
      <c r="C542" s="150">
        <v>1023.3718056</v>
      </c>
      <c r="D542" s="150">
        <v>241.69741054059142</v>
      </c>
      <c r="E542" s="223">
        <f t="shared" si="37"/>
        <v>0.23617751555983596</v>
      </c>
      <c r="F542" s="77"/>
      <c r="G542" s="17"/>
    </row>
    <row r="543" spans="1:7" ht="12.75" customHeight="1">
      <c r="A543" s="108">
        <v>11</v>
      </c>
      <c r="B543" s="106" t="str">
        <f t="shared" si="38"/>
        <v>GANJAM </v>
      </c>
      <c r="C543" s="150">
        <v>4303.4637316</v>
      </c>
      <c r="D543" s="150">
        <v>941.0036616096593</v>
      </c>
      <c r="E543" s="223">
        <f t="shared" si="37"/>
        <v>0.21866192450977162</v>
      </c>
      <c r="F543" s="77"/>
      <c r="G543" s="17"/>
    </row>
    <row r="544" spans="1:7" ht="12.75" customHeight="1">
      <c r="A544" s="108">
        <v>12</v>
      </c>
      <c r="B544" s="106" t="str">
        <f t="shared" si="38"/>
        <v>JAGATSINGHPUR</v>
      </c>
      <c r="C544" s="150">
        <v>1121.7387564</v>
      </c>
      <c r="D544" s="150">
        <v>25.52154949714336</v>
      </c>
      <c r="E544" s="223">
        <f t="shared" si="37"/>
        <v>0.022751776517956603</v>
      </c>
      <c r="F544" s="77"/>
      <c r="G544" s="17"/>
    </row>
    <row r="545" spans="1:7" ht="12.75" customHeight="1">
      <c r="A545" s="108">
        <v>13</v>
      </c>
      <c r="B545" s="106" t="str">
        <f t="shared" si="38"/>
        <v>JAJPUR </v>
      </c>
      <c r="C545" s="150">
        <v>2608.2829064</v>
      </c>
      <c r="D545" s="150">
        <v>228.59630466446038</v>
      </c>
      <c r="E545" s="223">
        <f t="shared" si="37"/>
        <v>0.08764245017423099</v>
      </c>
      <c r="F545" s="77"/>
      <c r="G545" s="17"/>
    </row>
    <row r="546" spans="1:7" ht="12.75" customHeight="1">
      <c r="A546" s="108">
        <v>14</v>
      </c>
      <c r="B546" s="106" t="str">
        <f t="shared" si="38"/>
        <v>JHARSUGUDA </v>
      </c>
      <c r="C546" s="150">
        <v>608.5306148000001</v>
      </c>
      <c r="D546" s="150">
        <v>79.3661557911484</v>
      </c>
      <c r="E546" s="223">
        <f t="shared" si="37"/>
        <v>0.1304226177958736</v>
      </c>
      <c r="F546" s="77"/>
      <c r="G546" s="17"/>
    </row>
    <row r="547" spans="1:7" ht="12.75" customHeight="1">
      <c r="A547" s="108">
        <v>15</v>
      </c>
      <c r="B547" s="106" t="str">
        <f t="shared" si="38"/>
        <v>KALAHANDI </v>
      </c>
      <c r="C547" s="150">
        <v>2767.5055668</v>
      </c>
      <c r="D547" s="150">
        <v>305.6044541628524</v>
      </c>
      <c r="E547" s="223">
        <f t="shared" si="37"/>
        <v>0.11042595824521338</v>
      </c>
      <c r="F547" s="77"/>
      <c r="G547" s="17"/>
    </row>
    <row r="548" spans="1:7" ht="12.75" customHeight="1">
      <c r="A548" s="108">
        <v>16</v>
      </c>
      <c r="B548" s="106" t="str">
        <f t="shared" si="38"/>
        <v>KANDHAMAL </v>
      </c>
      <c r="C548" s="150">
        <v>1493.4495292</v>
      </c>
      <c r="D548" s="150">
        <v>301.5228561469174</v>
      </c>
      <c r="E548" s="223">
        <f t="shared" si="37"/>
        <v>0.20189691733903786</v>
      </c>
      <c r="F548" s="77"/>
      <c r="G548" s="17"/>
    </row>
    <row r="549" spans="1:7" ht="12.75" customHeight="1">
      <c r="A549" s="108">
        <v>17</v>
      </c>
      <c r="B549" s="106" t="str">
        <f t="shared" si="38"/>
        <v>KENDRAPARA</v>
      </c>
      <c r="C549" s="150">
        <v>1884.7637512000001</v>
      </c>
      <c r="D549" s="150">
        <v>217.12857934285648</v>
      </c>
      <c r="E549" s="223">
        <f t="shared" si="37"/>
        <v>0.11520201362351863</v>
      </c>
      <c r="F549" s="77"/>
      <c r="G549" s="17"/>
    </row>
    <row r="550" spans="1:8" ht="12.75" customHeight="1">
      <c r="A550" s="108">
        <v>18</v>
      </c>
      <c r="B550" s="106" t="str">
        <f t="shared" si="38"/>
        <v>KEONJHAR </v>
      </c>
      <c r="C550" s="224">
        <v>2946.1004199999998</v>
      </c>
      <c r="D550" s="224">
        <v>389.45743451611963</v>
      </c>
      <c r="E550" s="223">
        <f t="shared" si="37"/>
        <v>0.13219421574099624</v>
      </c>
      <c r="F550" s="77"/>
      <c r="G550" s="17"/>
      <c r="H550" s="9" t="s">
        <v>12</v>
      </c>
    </row>
    <row r="551" spans="1:7" ht="12.75" customHeight="1">
      <c r="A551" s="108">
        <v>19</v>
      </c>
      <c r="B551" s="106" t="str">
        <f t="shared" si="38"/>
        <v>KHURDHA </v>
      </c>
      <c r="C551" s="224">
        <v>1929.7961312</v>
      </c>
      <c r="D551" s="224">
        <v>246.14946439790594</v>
      </c>
      <c r="E551" s="223">
        <f t="shared" si="37"/>
        <v>0.12755205610493348</v>
      </c>
      <c r="F551" s="77"/>
      <c r="G551" s="17" t="s">
        <v>12</v>
      </c>
    </row>
    <row r="552" spans="1:7" ht="12.75" customHeight="1">
      <c r="A552" s="108">
        <v>20</v>
      </c>
      <c r="B552" s="106" t="str">
        <f t="shared" si="38"/>
        <v>KORAPUT </v>
      </c>
      <c r="C552" s="224">
        <v>2387.9295908</v>
      </c>
      <c r="D552" s="224">
        <v>157.4642837048144</v>
      </c>
      <c r="E552" s="223">
        <f t="shared" si="37"/>
        <v>0.06594176156260159</v>
      </c>
      <c r="F552" s="77"/>
      <c r="G552" s="17"/>
    </row>
    <row r="553" spans="1:7" ht="12.75" customHeight="1">
      <c r="A553" s="108">
        <v>21</v>
      </c>
      <c r="B553" s="106" t="str">
        <f t="shared" si="38"/>
        <v>MALKANGIRI </v>
      </c>
      <c r="C553" s="224">
        <v>1332.2310276</v>
      </c>
      <c r="D553" s="224">
        <v>80.67009990166525</v>
      </c>
      <c r="E553" s="223">
        <f t="shared" si="37"/>
        <v>0.06055263556426214</v>
      </c>
      <c r="F553" s="77"/>
      <c r="G553" s="17"/>
    </row>
    <row r="554" spans="1:7" ht="12.75" customHeight="1">
      <c r="A554" s="108">
        <v>22</v>
      </c>
      <c r="B554" s="106" t="str">
        <f t="shared" si="38"/>
        <v>MAYURBHANJ </v>
      </c>
      <c r="C554" s="224">
        <v>4878.6537508</v>
      </c>
      <c r="D554" s="224">
        <v>146.98595920309506</v>
      </c>
      <c r="E554" s="223">
        <f t="shared" si="37"/>
        <v>0.03012838514702798</v>
      </c>
      <c r="F554" s="77"/>
      <c r="G554" s="17"/>
    </row>
    <row r="555" spans="1:7" ht="12.75" customHeight="1">
      <c r="A555" s="108">
        <v>23</v>
      </c>
      <c r="B555" s="106" t="str">
        <f t="shared" si="38"/>
        <v>NAWARANGPUR </v>
      </c>
      <c r="C555" s="224">
        <v>2451.9694496</v>
      </c>
      <c r="D555" s="224">
        <v>465.3991346053325</v>
      </c>
      <c r="E555" s="223">
        <f t="shared" si="37"/>
        <v>0.18980625336961476</v>
      </c>
      <c r="F555" s="77"/>
      <c r="G555" s="17"/>
    </row>
    <row r="556" spans="1:7" ht="12.75" customHeight="1">
      <c r="A556" s="108">
        <v>24</v>
      </c>
      <c r="B556" s="106" t="str">
        <f t="shared" si="38"/>
        <v>NAYAGARH </v>
      </c>
      <c r="C556" s="224">
        <v>1199.7131755999999</v>
      </c>
      <c r="D556" s="224">
        <v>261.65679472842396</v>
      </c>
      <c r="E556" s="223">
        <f t="shared" si="37"/>
        <v>0.21809945914577816</v>
      </c>
      <c r="F556" s="77"/>
      <c r="G556" s="17"/>
    </row>
    <row r="557" spans="1:7" ht="12.75" customHeight="1">
      <c r="A557" s="108">
        <v>25</v>
      </c>
      <c r="B557" s="106" t="str">
        <f t="shared" si="38"/>
        <v>NUAPADA </v>
      </c>
      <c r="C557" s="224">
        <v>1183.5401411999999</v>
      </c>
      <c r="D557" s="224">
        <v>426.7107763530568</v>
      </c>
      <c r="E557" s="223">
        <f t="shared" si="37"/>
        <v>0.3605376459140724</v>
      </c>
      <c r="F557" s="77"/>
      <c r="G557" s="17"/>
    </row>
    <row r="558" spans="1:7" ht="12.75" customHeight="1">
      <c r="A558" s="108">
        <v>26</v>
      </c>
      <c r="B558" s="106" t="str">
        <f t="shared" si="38"/>
        <v>PURI </v>
      </c>
      <c r="C558" s="224">
        <v>1918.7539488000002</v>
      </c>
      <c r="D558" s="224">
        <v>102.18395784331834</v>
      </c>
      <c r="E558" s="223">
        <f t="shared" si="37"/>
        <v>0.053255373315179245</v>
      </c>
      <c r="F558" s="77"/>
      <c r="G558" s="17"/>
    </row>
    <row r="559" spans="1:7" ht="12.75" customHeight="1">
      <c r="A559" s="108">
        <v>27</v>
      </c>
      <c r="B559" s="106" t="str">
        <f t="shared" si="38"/>
        <v>RAYAGADA </v>
      </c>
      <c r="C559" s="224">
        <v>1774.6412508</v>
      </c>
      <c r="D559" s="224">
        <v>90.85625331783322</v>
      </c>
      <c r="E559" s="223">
        <f t="shared" si="37"/>
        <v>0.051196969120871974</v>
      </c>
      <c r="F559" s="77"/>
      <c r="G559" s="17"/>
    </row>
    <row r="560" spans="1:7" ht="12.75" customHeight="1">
      <c r="A560" s="108">
        <v>28</v>
      </c>
      <c r="B560" s="106" t="str">
        <f t="shared" si="38"/>
        <v>SAMBALPUR </v>
      </c>
      <c r="C560" s="224">
        <v>1231.7915644</v>
      </c>
      <c r="D560" s="224">
        <v>153.98343426554376</v>
      </c>
      <c r="E560" s="223">
        <f t="shared" si="37"/>
        <v>0.12500770318276078</v>
      </c>
      <c r="F560" s="77"/>
      <c r="G560" s="17"/>
    </row>
    <row r="561" spans="1:7" ht="12.75" customHeight="1">
      <c r="A561" s="108">
        <v>29</v>
      </c>
      <c r="B561" s="106" t="str">
        <f t="shared" si="38"/>
        <v>SONEPUR </v>
      </c>
      <c r="C561" s="224">
        <v>792.3320352000001</v>
      </c>
      <c r="D561" s="224">
        <v>191.83924510196624</v>
      </c>
      <c r="E561" s="223">
        <f t="shared" si="37"/>
        <v>0.24211976365885834</v>
      </c>
      <c r="F561" s="77"/>
      <c r="G561" s="17"/>
    </row>
    <row r="562" spans="1:7" ht="12.75" customHeight="1">
      <c r="A562" s="108">
        <v>30</v>
      </c>
      <c r="B562" s="106" t="str">
        <f t="shared" si="38"/>
        <v>SUNDERGARH </v>
      </c>
      <c r="C562" s="224">
        <v>2670.4769204</v>
      </c>
      <c r="D562" s="224">
        <v>284.14066218311854</v>
      </c>
      <c r="E562" s="223">
        <f t="shared" si="37"/>
        <v>0.1064007181685578</v>
      </c>
      <c r="F562" s="77"/>
      <c r="G562" s="17"/>
    </row>
    <row r="563" spans="1:7" ht="12.75" customHeight="1">
      <c r="A563" s="19"/>
      <c r="B563" s="1" t="s">
        <v>27</v>
      </c>
      <c r="C563" s="225">
        <f>SUM(C533:C562)</f>
        <v>59474.90306519999</v>
      </c>
      <c r="D563" s="225">
        <f>SUM(D533:D562)</f>
        <v>8763.005882602305</v>
      </c>
      <c r="E563" s="226">
        <f t="shared" si="37"/>
        <v>0.1473395572077817</v>
      </c>
      <c r="F563" s="25"/>
      <c r="G563" s="17"/>
    </row>
    <row r="564" spans="1:7" ht="14.25">
      <c r="A564" s="50"/>
      <c r="B564" s="42"/>
      <c r="C564" s="121"/>
      <c r="D564" s="121"/>
      <c r="E564" s="122"/>
      <c r="F564" s="43"/>
      <c r="G564" s="51"/>
    </row>
    <row r="565" spans="1:7" ht="14.25">
      <c r="A565" s="8" t="s">
        <v>220</v>
      </c>
      <c r="B565" s="30"/>
      <c r="C565" s="186"/>
      <c r="D565" s="30"/>
      <c r="E565" s="30"/>
      <c r="F565" s="30"/>
      <c r="G565" s="51"/>
    </row>
    <row r="566" spans="1:5" ht="14.25">
      <c r="A566" s="30"/>
      <c r="B566" s="30"/>
      <c r="C566" s="30"/>
      <c r="D566" s="30"/>
      <c r="E566" s="37" t="s">
        <v>116</v>
      </c>
    </row>
    <row r="567" spans="1:7" ht="51" customHeight="1">
      <c r="A567" s="187" t="s">
        <v>37</v>
      </c>
      <c r="B567" s="187" t="s">
        <v>38</v>
      </c>
      <c r="C567" s="145" t="s">
        <v>133</v>
      </c>
      <c r="D567" s="145" t="s">
        <v>221</v>
      </c>
      <c r="E567" s="145" t="s">
        <v>130</v>
      </c>
      <c r="F567" s="38"/>
      <c r="G567" s="39"/>
    </row>
    <row r="568" spans="1:7" ht="18" customHeight="1">
      <c r="A568" s="187">
        <v>1</v>
      </c>
      <c r="B568" s="187">
        <v>2</v>
      </c>
      <c r="C568" s="145">
        <v>3</v>
      </c>
      <c r="D568" s="145">
        <v>4</v>
      </c>
      <c r="E568" s="145">
        <v>5</v>
      </c>
      <c r="F568" s="38"/>
      <c r="G568" s="39"/>
    </row>
    <row r="569" spans="1:7" ht="12.75" customHeight="1">
      <c r="A569" s="13">
        <v>1</v>
      </c>
      <c r="B569" s="106" t="str">
        <f>B533</f>
        <v>ANGUL </v>
      </c>
      <c r="C569" s="224">
        <f>C533</f>
        <v>1661.493106</v>
      </c>
      <c r="D569" s="224">
        <v>169.4184121119605</v>
      </c>
      <c r="E569" s="82">
        <f>D569/C569</f>
        <v>0.1019675685082021</v>
      </c>
      <c r="F569" s="77"/>
      <c r="G569" s="17"/>
    </row>
    <row r="570" spans="1:7" ht="12.75" customHeight="1">
      <c r="A570" s="13">
        <v>2</v>
      </c>
      <c r="B570" s="106" t="str">
        <f aca="true" t="shared" si="39" ref="B570:C598">B534</f>
        <v>BALASORE </v>
      </c>
      <c r="C570" s="224">
        <f t="shared" si="39"/>
        <v>3729.0923352</v>
      </c>
      <c r="D570" s="224">
        <v>1160.1197695378626</v>
      </c>
      <c r="E570" s="82">
        <f aca="true" t="shared" si="40" ref="E570:E599">D570/C570</f>
        <v>0.31109977046884857</v>
      </c>
      <c r="F570" s="77"/>
      <c r="G570" s="17"/>
    </row>
    <row r="571" spans="1:7" ht="12.75" customHeight="1">
      <c r="A571" s="13">
        <v>3</v>
      </c>
      <c r="B571" s="106" t="str">
        <f t="shared" si="39"/>
        <v>BARAGARH </v>
      </c>
      <c r="C571" s="224">
        <f t="shared" si="39"/>
        <v>1862.4825460000002</v>
      </c>
      <c r="D571" s="224">
        <v>301.8611829715792</v>
      </c>
      <c r="E571" s="82">
        <f t="shared" si="40"/>
        <v>0.16207463722002532</v>
      </c>
      <c r="F571" s="77"/>
      <c r="G571" s="17"/>
    </row>
    <row r="572" spans="1:7" ht="12.75" customHeight="1">
      <c r="A572" s="13">
        <v>4</v>
      </c>
      <c r="B572" s="106" t="str">
        <f t="shared" si="39"/>
        <v>BHADRAK </v>
      </c>
      <c r="C572" s="224">
        <f t="shared" si="39"/>
        <v>2160.7192696</v>
      </c>
      <c r="D572" s="224">
        <v>539.1837412350409</v>
      </c>
      <c r="E572" s="82">
        <f t="shared" si="40"/>
        <v>0.24953900713573793</v>
      </c>
      <c r="F572" s="77"/>
      <c r="G572" s="17"/>
    </row>
    <row r="573" spans="1:7" ht="12.75" customHeight="1">
      <c r="A573" s="13">
        <v>5</v>
      </c>
      <c r="B573" s="106" t="str">
        <f t="shared" si="39"/>
        <v>BOLANGIR </v>
      </c>
      <c r="C573" s="224">
        <f t="shared" si="39"/>
        <v>2529.9621284</v>
      </c>
      <c r="D573" s="224">
        <v>531.6079843976638</v>
      </c>
      <c r="E573" s="82">
        <f t="shared" si="40"/>
        <v>0.21012487832529875</v>
      </c>
      <c r="F573" s="77"/>
      <c r="G573" s="17"/>
    </row>
    <row r="574" spans="1:7" ht="12.75" customHeight="1">
      <c r="A574" s="13">
        <v>6</v>
      </c>
      <c r="B574" s="106" t="str">
        <f t="shared" si="39"/>
        <v>BOUDH </v>
      </c>
      <c r="C574" s="224">
        <f t="shared" si="39"/>
        <v>736.5010616</v>
      </c>
      <c r="D574" s="224">
        <v>205.78421729104116</v>
      </c>
      <c r="E574" s="82">
        <f t="shared" si="40"/>
        <v>0.2794079031522216</v>
      </c>
      <c r="F574" s="77"/>
      <c r="G574" s="17"/>
    </row>
    <row r="575" spans="1:7" ht="12.75" customHeight="1">
      <c r="A575" s="13">
        <v>7</v>
      </c>
      <c r="B575" s="106" t="str">
        <f t="shared" si="39"/>
        <v>CUTTACK </v>
      </c>
      <c r="C575" s="224">
        <f t="shared" si="39"/>
        <v>2277.9349076</v>
      </c>
      <c r="D575" s="224">
        <v>652.2649776404437</v>
      </c>
      <c r="E575" s="82">
        <f t="shared" si="40"/>
        <v>0.28634048122457584</v>
      </c>
      <c r="F575" s="77"/>
      <c r="G575" s="17"/>
    </row>
    <row r="576" spans="1:7" ht="12.75" customHeight="1">
      <c r="A576" s="13">
        <v>8</v>
      </c>
      <c r="B576" s="106" t="str">
        <f t="shared" si="39"/>
        <v>DEOGARH </v>
      </c>
      <c r="C576" s="224">
        <f t="shared" si="39"/>
        <v>474.2657684</v>
      </c>
      <c r="D576" s="224">
        <v>71.0905497364354</v>
      </c>
      <c r="E576" s="82">
        <f t="shared" si="40"/>
        <v>0.14989601711350375</v>
      </c>
      <c r="F576" s="77"/>
      <c r="G576" s="17"/>
    </row>
    <row r="577" spans="1:7" ht="12.75" customHeight="1">
      <c r="A577" s="13">
        <v>9</v>
      </c>
      <c r="B577" s="106" t="str">
        <f t="shared" si="39"/>
        <v>DHENKANAL </v>
      </c>
      <c r="C577" s="224">
        <f t="shared" si="39"/>
        <v>1533.415874</v>
      </c>
      <c r="D577" s="224">
        <v>269.1387291422675</v>
      </c>
      <c r="E577" s="82">
        <f t="shared" si="40"/>
        <v>0.1755158099675884</v>
      </c>
      <c r="F577" s="77"/>
      <c r="G577" s="17"/>
    </row>
    <row r="578" spans="1:7" ht="12.75" customHeight="1">
      <c r="A578" s="13">
        <v>10</v>
      </c>
      <c r="B578" s="106" t="str">
        <f t="shared" si="39"/>
        <v>GAJAPATI </v>
      </c>
      <c r="C578" s="224">
        <f t="shared" si="39"/>
        <v>1023.3718056</v>
      </c>
      <c r="D578" s="224">
        <v>161.2047654122315</v>
      </c>
      <c r="E578" s="82">
        <f t="shared" si="40"/>
        <v>0.15752316463097946</v>
      </c>
      <c r="F578" s="77"/>
      <c r="G578" s="17"/>
    </row>
    <row r="579" spans="1:7" ht="12.75" customHeight="1">
      <c r="A579" s="13">
        <v>11</v>
      </c>
      <c r="B579" s="106" t="str">
        <f t="shared" si="39"/>
        <v>GANJAM </v>
      </c>
      <c r="C579" s="224">
        <f t="shared" si="39"/>
        <v>4303.4637316</v>
      </c>
      <c r="D579" s="224">
        <v>778.7174289720376</v>
      </c>
      <c r="E579" s="82">
        <f>D579/C579</f>
        <v>0.1809513167855874</v>
      </c>
      <c r="F579" s="77"/>
      <c r="G579" s="17"/>
    </row>
    <row r="580" spans="1:7" ht="12.75" customHeight="1">
      <c r="A580" s="13">
        <v>12</v>
      </c>
      <c r="B580" s="106" t="str">
        <f t="shared" si="39"/>
        <v>JAGATSINGHPUR</v>
      </c>
      <c r="C580" s="224">
        <f t="shared" si="39"/>
        <v>1121.7387564</v>
      </c>
      <c r="D580" s="224">
        <v>138.93501658832213</v>
      </c>
      <c r="E580" s="82">
        <f t="shared" si="40"/>
        <v>0.12385683903283037</v>
      </c>
      <c r="F580" s="77"/>
      <c r="G580" s="17"/>
    </row>
    <row r="581" spans="1:7" ht="12.75" customHeight="1">
      <c r="A581" s="13">
        <v>13</v>
      </c>
      <c r="B581" s="106" t="str">
        <f t="shared" si="39"/>
        <v>JAJPUR </v>
      </c>
      <c r="C581" s="224">
        <f t="shared" si="39"/>
        <v>2608.2829064</v>
      </c>
      <c r="D581" s="224">
        <v>442.64894370303136</v>
      </c>
      <c r="E581" s="82">
        <f t="shared" si="40"/>
        <v>0.1697089463021416</v>
      </c>
      <c r="F581" s="77"/>
      <c r="G581" s="17"/>
    </row>
    <row r="582" spans="1:7" ht="12.75" customHeight="1">
      <c r="A582" s="13">
        <v>14</v>
      </c>
      <c r="B582" s="106" t="str">
        <f t="shared" si="39"/>
        <v>JHARSUGUDA </v>
      </c>
      <c r="C582" s="224">
        <f t="shared" si="39"/>
        <v>608.5306148000001</v>
      </c>
      <c r="D582" s="224">
        <v>169.713045977755</v>
      </c>
      <c r="E582" s="82">
        <f t="shared" si="40"/>
        <v>0.27888990602967934</v>
      </c>
      <c r="F582" s="77"/>
      <c r="G582" s="17"/>
    </row>
    <row r="583" spans="1:7" ht="12.75" customHeight="1">
      <c r="A583" s="13">
        <v>15</v>
      </c>
      <c r="B583" s="106" t="str">
        <f t="shared" si="39"/>
        <v>KALAHANDI </v>
      </c>
      <c r="C583" s="224">
        <f t="shared" si="39"/>
        <v>2767.5055668</v>
      </c>
      <c r="D583" s="224">
        <v>520.9008685214014</v>
      </c>
      <c r="E583" s="82">
        <f t="shared" si="40"/>
        <v>0.18822035076290977</v>
      </c>
      <c r="F583" s="77"/>
      <c r="G583" s="17"/>
    </row>
    <row r="584" spans="1:7" ht="12.75" customHeight="1">
      <c r="A584" s="13">
        <v>16</v>
      </c>
      <c r="B584" s="106" t="str">
        <f t="shared" si="39"/>
        <v>KANDHAMAL </v>
      </c>
      <c r="C584" s="224">
        <f t="shared" si="39"/>
        <v>1493.4495292</v>
      </c>
      <c r="D584" s="224">
        <v>295.3843214498752</v>
      </c>
      <c r="E584" s="82">
        <f t="shared" si="40"/>
        <v>0.19778661124765595</v>
      </c>
      <c r="F584" s="77"/>
      <c r="G584" s="17"/>
    </row>
    <row r="585" spans="1:7" ht="12.75" customHeight="1">
      <c r="A585" s="13">
        <v>17</v>
      </c>
      <c r="B585" s="106" t="str">
        <f t="shared" si="39"/>
        <v>KENDRAPARA</v>
      </c>
      <c r="C585" s="224">
        <f t="shared" si="39"/>
        <v>1884.7637512000001</v>
      </c>
      <c r="D585" s="224">
        <v>320.2073561505565</v>
      </c>
      <c r="E585" s="82">
        <f t="shared" si="40"/>
        <v>0.16989256926587504</v>
      </c>
      <c r="F585" s="77"/>
      <c r="G585" s="17"/>
    </row>
    <row r="586" spans="1:8" ht="12.75" customHeight="1">
      <c r="A586" s="13">
        <v>18</v>
      </c>
      <c r="B586" s="106" t="str">
        <f t="shared" si="39"/>
        <v>KEONJHAR </v>
      </c>
      <c r="C586" s="224">
        <f t="shared" si="39"/>
        <v>2946.1004199999998</v>
      </c>
      <c r="D586" s="224">
        <v>401.9084803321489</v>
      </c>
      <c r="E586" s="82">
        <f t="shared" si="40"/>
        <v>0.13642049592191052</v>
      </c>
      <c r="F586" s="77"/>
      <c r="G586" s="17"/>
      <c r="H586" s="9" t="s">
        <v>12</v>
      </c>
    </row>
    <row r="587" spans="1:7" ht="12.75" customHeight="1">
      <c r="A587" s="13">
        <v>19</v>
      </c>
      <c r="B587" s="106" t="str">
        <f t="shared" si="39"/>
        <v>KHURDHA </v>
      </c>
      <c r="C587" s="224">
        <f t="shared" si="39"/>
        <v>1929.7961312</v>
      </c>
      <c r="D587" s="224">
        <v>798.5430929414506</v>
      </c>
      <c r="E587" s="82">
        <f t="shared" si="40"/>
        <v>0.4137966078545793</v>
      </c>
      <c r="F587" s="77"/>
      <c r="G587" s="17"/>
    </row>
    <row r="588" spans="1:7" ht="12.75" customHeight="1">
      <c r="A588" s="13">
        <v>20</v>
      </c>
      <c r="B588" s="106" t="str">
        <f t="shared" si="39"/>
        <v>KORAPUT </v>
      </c>
      <c r="C588" s="224">
        <f t="shared" si="39"/>
        <v>2387.9295908</v>
      </c>
      <c r="D588" s="224">
        <v>424.5835122060938</v>
      </c>
      <c r="E588" s="82">
        <f t="shared" si="40"/>
        <v>0.17780403318501975</v>
      </c>
      <c r="F588" s="77"/>
      <c r="G588" s="17"/>
    </row>
    <row r="589" spans="1:7" ht="12.75" customHeight="1">
      <c r="A589" s="13">
        <v>21</v>
      </c>
      <c r="B589" s="106" t="str">
        <f t="shared" si="39"/>
        <v>MALKANGIRI </v>
      </c>
      <c r="C589" s="224">
        <f t="shared" si="39"/>
        <v>1332.2310276</v>
      </c>
      <c r="D589" s="224">
        <v>162.01856926740948</v>
      </c>
      <c r="E589" s="82">
        <f t="shared" si="40"/>
        <v>0.121614469195545</v>
      </c>
      <c r="F589" s="77"/>
      <c r="G589" s="17"/>
    </row>
    <row r="590" spans="1:7" ht="12.75" customHeight="1">
      <c r="A590" s="13">
        <v>22</v>
      </c>
      <c r="B590" s="106" t="str">
        <f t="shared" si="39"/>
        <v>MAYURBHANJ </v>
      </c>
      <c r="C590" s="224">
        <f t="shared" si="39"/>
        <v>4878.6537508</v>
      </c>
      <c r="D590" s="224">
        <v>542.6714289224778</v>
      </c>
      <c r="E590" s="82">
        <f t="shared" si="40"/>
        <v>0.11123384782810028</v>
      </c>
      <c r="F590" s="77"/>
      <c r="G590" s="17"/>
    </row>
    <row r="591" spans="1:7" ht="12.75" customHeight="1">
      <c r="A591" s="13">
        <v>23</v>
      </c>
      <c r="B591" s="106" t="str">
        <f t="shared" si="39"/>
        <v>NAWARANGPUR </v>
      </c>
      <c r="C591" s="224">
        <f t="shared" si="39"/>
        <v>2451.9694496</v>
      </c>
      <c r="D591" s="224">
        <v>406.8435112681658</v>
      </c>
      <c r="E591" s="82">
        <f t="shared" si="40"/>
        <v>0.1659251959010076</v>
      </c>
      <c r="F591" s="77"/>
      <c r="G591" s="17"/>
    </row>
    <row r="592" spans="1:7" ht="12.75" customHeight="1">
      <c r="A592" s="13">
        <v>24</v>
      </c>
      <c r="B592" s="106" t="str">
        <f t="shared" si="39"/>
        <v>NAYAGARH </v>
      </c>
      <c r="C592" s="224">
        <f t="shared" si="39"/>
        <v>1199.7131755999999</v>
      </c>
      <c r="D592" s="224">
        <v>312.6046432754309</v>
      </c>
      <c r="E592" s="82">
        <f t="shared" si="40"/>
        <v>0.2605661500042218</v>
      </c>
      <c r="F592" s="77"/>
      <c r="G592" s="17"/>
    </row>
    <row r="593" spans="1:7" ht="12.75" customHeight="1">
      <c r="A593" s="13">
        <v>25</v>
      </c>
      <c r="B593" s="106" t="str">
        <f t="shared" si="39"/>
        <v>NUAPADA </v>
      </c>
      <c r="C593" s="224">
        <f t="shared" si="39"/>
        <v>1183.5401411999999</v>
      </c>
      <c r="D593" s="224">
        <v>286.281474779238</v>
      </c>
      <c r="E593" s="82">
        <f t="shared" si="40"/>
        <v>0.2418857331606642</v>
      </c>
      <c r="F593" s="77"/>
      <c r="G593" s="17"/>
    </row>
    <row r="594" spans="1:7" ht="12.75" customHeight="1">
      <c r="A594" s="13">
        <v>26</v>
      </c>
      <c r="B594" s="106" t="str">
        <f t="shared" si="39"/>
        <v>PURI </v>
      </c>
      <c r="C594" s="224">
        <f t="shared" si="39"/>
        <v>1918.7539488000002</v>
      </c>
      <c r="D594" s="224">
        <v>339.6968205156271</v>
      </c>
      <c r="E594" s="82">
        <f t="shared" si="40"/>
        <v>0.1770403238664736</v>
      </c>
      <c r="F594" s="77"/>
      <c r="G594" s="17"/>
    </row>
    <row r="595" spans="1:7" ht="12.75" customHeight="1">
      <c r="A595" s="13">
        <v>27</v>
      </c>
      <c r="B595" s="106" t="str">
        <f t="shared" si="39"/>
        <v>RAYAGADA </v>
      </c>
      <c r="C595" s="224">
        <f t="shared" si="39"/>
        <v>1774.6412508</v>
      </c>
      <c r="D595" s="224">
        <v>343.27992600605853</v>
      </c>
      <c r="E595" s="82">
        <f t="shared" si="40"/>
        <v>0.19343623724023631</v>
      </c>
      <c r="F595" s="77"/>
      <c r="G595" s="17"/>
    </row>
    <row r="596" spans="1:7" ht="12.75" customHeight="1">
      <c r="A596" s="13">
        <v>28</v>
      </c>
      <c r="B596" s="106" t="str">
        <f t="shared" si="39"/>
        <v>SAMBALPUR </v>
      </c>
      <c r="C596" s="224">
        <f t="shared" si="39"/>
        <v>1231.7915644</v>
      </c>
      <c r="D596" s="224">
        <v>166.85355062784527</v>
      </c>
      <c r="E596" s="82">
        <f t="shared" si="40"/>
        <v>0.1354559938954598</v>
      </c>
      <c r="F596" s="77"/>
      <c r="G596" s="17"/>
    </row>
    <row r="597" spans="1:7" ht="12.75" customHeight="1">
      <c r="A597" s="13">
        <v>29</v>
      </c>
      <c r="B597" s="106" t="str">
        <f t="shared" si="39"/>
        <v>SONEPUR </v>
      </c>
      <c r="C597" s="224">
        <f t="shared" si="39"/>
        <v>792.3320352000001</v>
      </c>
      <c r="D597" s="224">
        <v>156.96683649117506</v>
      </c>
      <c r="E597" s="82">
        <f t="shared" si="40"/>
        <v>0.19810739629068963</v>
      </c>
      <c r="F597" s="77"/>
      <c r="G597" s="17"/>
    </row>
    <row r="598" spans="1:7" ht="12.75" customHeight="1">
      <c r="A598" s="13">
        <v>30</v>
      </c>
      <c r="B598" s="106" t="str">
        <f t="shared" si="39"/>
        <v>SUNDERGARH </v>
      </c>
      <c r="C598" s="224">
        <f t="shared" si="39"/>
        <v>2670.4769204</v>
      </c>
      <c r="D598" s="224">
        <v>458.258697245403</v>
      </c>
      <c r="E598" s="82">
        <f t="shared" si="40"/>
        <v>0.17160181904015942</v>
      </c>
      <c r="F598" s="77"/>
      <c r="G598" s="17" t="s">
        <v>12</v>
      </c>
    </row>
    <row r="599" spans="1:7" ht="12.75" customHeight="1">
      <c r="A599" s="19"/>
      <c r="B599" s="1" t="s">
        <v>27</v>
      </c>
      <c r="C599" s="225">
        <f>SUM(C569:C598)</f>
        <v>59474.90306519999</v>
      </c>
      <c r="D599" s="225">
        <f>SUM(D569:D598)</f>
        <v>11528.691854718032</v>
      </c>
      <c r="E599" s="79">
        <f t="shared" si="40"/>
        <v>0.1938412886874247</v>
      </c>
      <c r="F599" s="25"/>
      <c r="G599" s="17"/>
    </row>
    <row r="600" spans="1:7" ht="24.75" customHeight="1">
      <c r="A600" s="29" t="s">
        <v>135</v>
      </c>
      <c r="B600" s="30"/>
      <c r="C600" s="30"/>
      <c r="D600" s="30"/>
      <c r="E600" s="30"/>
      <c r="F600" s="30"/>
      <c r="G600" s="30"/>
    </row>
    <row r="601" ht="21" customHeight="1">
      <c r="E601" s="37" t="s">
        <v>116</v>
      </c>
    </row>
    <row r="602" spans="1:6" ht="28.5">
      <c r="A602" s="31" t="s">
        <v>39</v>
      </c>
      <c r="B602" s="31" t="s">
        <v>222</v>
      </c>
      <c r="C602" s="31" t="s">
        <v>54</v>
      </c>
      <c r="D602" s="193" t="s">
        <v>42</v>
      </c>
      <c r="E602" s="31" t="s">
        <v>43</v>
      </c>
      <c r="F602" s="104"/>
    </row>
    <row r="603" spans="1:6" ht="14.25">
      <c r="A603" s="194">
        <f>C599</f>
        <v>59474.90306519999</v>
      </c>
      <c r="B603" s="194">
        <f>D639</f>
        <v>8763.005882602305</v>
      </c>
      <c r="C603" s="194">
        <f>E639</f>
        <v>51770.89819734869</v>
      </c>
      <c r="D603" s="194">
        <f>B603+C603</f>
        <v>60533.904079951</v>
      </c>
      <c r="E603" s="196">
        <f>D603/A603</f>
        <v>1.0178058468391291</v>
      </c>
      <c r="F603" s="36"/>
    </row>
    <row r="604" spans="1:7" ht="14.25">
      <c r="A604" s="50"/>
      <c r="B604" s="42"/>
      <c r="C604" s="117"/>
      <c r="D604" s="117"/>
      <c r="E604" s="118"/>
      <c r="F604" s="43"/>
      <c r="G604" s="44"/>
    </row>
    <row r="605" spans="1:7" ht="14.25">
      <c r="A605" s="8" t="s">
        <v>164</v>
      </c>
      <c r="B605" s="30"/>
      <c r="C605" s="186"/>
      <c r="D605" s="30"/>
      <c r="E605" s="30"/>
      <c r="F605" s="30"/>
      <c r="G605" s="30"/>
    </row>
    <row r="606" spans="1:7" ht="14.25">
      <c r="A606" s="30"/>
      <c r="B606" s="30"/>
      <c r="C606" s="30"/>
      <c r="D606" s="30"/>
      <c r="E606" s="30"/>
      <c r="F606" s="30"/>
      <c r="G606" s="37" t="s">
        <v>116</v>
      </c>
    </row>
    <row r="607" spans="1:7" ht="62.25" customHeight="1">
      <c r="A607" s="187" t="s">
        <v>37</v>
      </c>
      <c r="B607" s="187" t="s">
        <v>38</v>
      </c>
      <c r="C607" s="145" t="s">
        <v>136</v>
      </c>
      <c r="D607" s="145" t="s">
        <v>223</v>
      </c>
      <c r="E607" s="145" t="s">
        <v>55</v>
      </c>
      <c r="F607" s="145" t="s">
        <v>56</v>
      </c>
      <c r="G607" s="49" t="s">
        <v>57</v>
      </c>
    </row>
    <row r="608" spans="1:7" ht="13.5" customHeight="1">
      <c r="A608" s="187">
        <v>1</v>
      </c>
      <c r="B608" s="187">
        <v>2</v>
      </c>
      <c r="C608" s="145">
        <v>3</v>
      </c>
      <c r="D608" s="145">
        <v>4</v>
      </c>
      <c r="E608" s="145">
        <v>5</v>
      </c>
      <c r="F608" s="145">
        <v>6</v>
      </c>
      <c r="G608" s="49">
        <v>7</v>
      </c>
    </row>
    <row r="609" spans="1:7" ht="12.75" customHeight="1">
      <c r="A609" s="13">
        <v>1</v>
      </c>
      <c r="B609" s="106" t="str">
        <f>B569</f>
        <v>ANGUL </v>
      </c>
      <c r="C609" s="224">
        <f>C569</f>
        <v>1661.493106</v>
      </c>
      <c r="D609" s="224">
        <f>D533</f>
        <v>63.21549594111041</v>
      </c>
      <c r="E609" s="224">
        <v>1577.66850177085</v>
      </c>
      <c r="F609" s="227">
        <f aca="true" t="shared" si="41" ref="F609:F639">D609+E609</f>
        <v>1640.8839977119605</v>
      </c>
      <c r="G609" s="228">
        <f aca="true" t="shared" si="42" ref="G609:G639">F609/C609</f>
        <v>0.9875960314167928</v>
      </c>
    </row>
    <row r="610" spans="1:7" ht="12.75" customHeight="1">
      <c r="A610" s="13">
        <v>2</v>
      </c>
      <c r="B610" s="106" t="str">
        <f aca="true" t="shared" si="43" ref="B610:C638">B570</f>
        <v>BALASORE </v>
      </c>
      <c r="C610" s="224">
        <f t="shared" si="43"/>
        <v>3729.0923352</v>
      </c>
      <c r="D610" s="224">
        <f aca="true" t="shared" si="44" ref="D610:D638">D534</f>
        <v>1300.9623696800072</v>
      </c>
      <c r="E610" s="224">
        <v>2693.3217028861573</v>
      </c>
      <c r="F610" s="227">
        <f t="shared" si="41"/>
        <v>3994.2840725661645</v>
      </c>
      <c r="G610" s="228">
        <f t="shared" si="42"/>
        <v>1.0711142856032128</v>
      </c>
    </row>
    <row r="611" spans="1:7" ht="12.75" customHeight="1">
      <c r="A611" s="13">
        <v>3</v>
      </c>
      <c r="B611" s="106" t="str">
        <f t="shared" si="43"/>
        <v>BARAGARH </v>
      </c>
      <c r="C611" s="224">
        <f t="shared" si="43"/>
        <v>1862.4825460000002</v>
      </c>
      <c r="D611" s="224">
        <f t="shared" si="44"/>
        <v>146.9871751686307</v>
      </c>
      <c r="E611" s="224">
        <v>1710.9536858261558</v>
      </c>
      <c r="F611" s="227">
        <f t="shared" si="41"/>
        <v>1857.9408609947866</v>
      </c>
      <c r="G611" s="228">
        <f t="shared" si="42"/>
        <v>0.997561488554635</v>
      </c>
    </row>
    <row r="612" spans="1:7" ht="12.75" customHeight="1">
      <c r="A612" s="13">
        <v>4</v>
      </c>
      <c r="B612" s="106" t="str">
        <f t="shared" si="43"/>
        <v>BHADRAK </v>
      </c>
      <c r="C612" s="224">
        <f t="shared" si="43"/>
        <v>2160.7192696</v>
      </c>
      <c r="D612" s="224">
        <f t="shared" si="44"/>
        <v>617.3472612399584</v>
      </c>
      <c r="E612" s="224">
        <v>1650.5757855233842</v>
      </c>
      <c r="F612" s="227">
        <f t="shared" si="41"/>
        <v>2267.9230467633424</v>
      </c>
      <c r="G612" s="228">
        <f t="shared" si="42"/>
        <v>1.0496148568079315</v>
      </c>
    </row>
    <row r="613" spans="1:7" ht="12.75" customHeight="1">
      <c r="A613" s="13">
        <v>5</v>
      </c>
      <c r="B613" s="106" t="str">
        <f t="shared" si="43"/>
        <v>BOLANGIR </v>
      </c>
      <c r="C613" s="224">
        <f t="shared" si="43"/>
        <v>2529.9621284</v>
      </c>
      <c r="D613" s="224">
        <f t="shared" si="44"/>
        <v>14.728861661512441</v>
      </c>
      <c r="E613" s="224">
        <v>2462.077514036151</v>
      </c>
      <c r="F613" s="227">
        <f t="shared" si="41"/>
        <v>2476.8063756976635</v>
      </c>
      <c r="G613" s="228">
        <f t="shared" si="42"/>
        <v>0.9789895065599448</v>
      </c>
    </row>
    <row r="614" spans="1:7" ht="12.75" customHeight="1">
      <c r="A614" s="13">
        <v>6</v>
      </c>
      <c r="B614" s="106" t="str">
        <f t="shared" si="43"/>
        <v>BOUDH </v>
      </c>
      <c r="C614" s="224">
        <f t="shared" si="43"/>
        <v>736.5010616</v>
      </c>
      <c r="D614" s="224">
        <f t="shared" si="44"/>
        <v>158.46105249117363</v>
      </c>
      <c r="E614" s="224">
        <v>605.1418595152521</v>
      </c>
      <c r="F614" s="227">
        <f t="shared" si="41"/>
        <v>763.6029120064258</v>
      </c>
      <c r="G614" s="228">
        <f t="shared" si="42"/>
        <v>1.0367981145166971</v>
      </c>
    </row>
    <row r="615" spans="1:7" ht="12.75" customHeight="1">
      <c r="A615" s="13">
        <v>7</v>
      </c>
      <c r="B615" s="106" t="str">
        <f t="shared" si="43"/>
        <v>CUTTACK </v>
      </c>
      <c r="C615" s="224">
        <f t="shared" si="43"/>
        <v>2277.9349076</v>
      </c>
      <c r="D615" s="224">
        <f t="shared" si="44"/>
        <v>1026.9629538637196</v>
      </c>
      <c r="E615" s="224">
        <v>1525.1230112144601</v>
      </c>
      <c r="F615" s="227">
        <f t="shared" si="41"/>
        <v>2552.0859650781795</v>
      </c>
      <c r="G615" s="228">
        <f t="shared" si="42"/>
        <v>1.120350698592622</v>
      </c>
    </row>
    <row r="616" spans="1:7" ht="12.75" customHeight="1">
      <c r="A616" s="13">
        <v>8</v>
      </c>
      <c r="B616" s="106" t="str">
        <f t="shared" si="43"/>
        <v>DEOGARH </v>
      </c>
      <c r="C616" s="224">
        <f t="shared" si="43"/>
        <v>474.2657684</v>
      </c>
      <c r="D616" s="224">
        <f t="shared" si="44"/>
        <v>40.85753725136601</v>
      </c>
      <c r="E616" s="224">
        <v>433.3931088301674</v>
      </c>
      <c r="F616" s="227">
        <f t="shared" si="41"/>
        <v>474.25064608153343</v>
      </c>
      <c r="G616" s="228">
        <f t="shared" si="42"/>
        <v>0.9999681142526529</v>
      </c>
    </row>
    <row r="617" spans="1:7" ht="12.75" customHeight="1">
      <c r="A617" s="13">
        <v>9</v>
      </c>
      <c r="B617" s="106" t="str">
        <f t="shared" si="43"/>
        <v>DHENKANAL </v>
      </c>
      <c r="C617" s="224">
        <f t="shared" si="43"/>
        <v>1533.415874</v>
      </c>
      <c r="D617" s="224">
        <f t="shared" si="44"/>
        <v>55.54470342700381</v>
      </c>
      <c r="E617" s="224">
        <v>1457.0903844152638</v>
      </c>
      <c r="F617" s="227">
        <f t="shared" si="41"/>
        <v>1512.6350878422677</v>
      </c>
      <c r="G617" s="228">
        <f t="shared" si="42"/>
        <v>0.9864480428890275</v>
      </c>
    </row>
    <row r="618" spans="1:7" ht="12.75" customHeight="1">
      <c r="A618" s="13">
        <v>10</v>
      </c>
      <c r="B618" s="106" t="str">
        <f t="shared" si="43"/>
        <v>GAJAPATI </v>
      </c>
      <c r="C618" s="224">
        <f t="shared" si="43"/>
        <v>1023.3718056</v>
      </c>
      <c r="D618" s="224">
        <f t="shared" si="44"/>
        <v>241.69741054059142</v>
      </c>
      <c r="E618" s="224">
        <v>834.0282916471117</v>
      </c>
      <c r="F618" s="227">
        <f t="shared" si="41"/>
        <v>1075.725702187703</v>
      </c>
      <c r="G618" s="228">
        <f t="shared" si="42"/>
        <v>1.0511582362355665</v>
      </c>
    </row>
    <row r="619" spans="1:7" ht="12.75" customHeight="1">
      <c r="A619" s="13">
        <v>11</v>
      </c>
      <c r="B619" s="106" t="str">
        <f t="shared" si="43"/>
        <v>GANJAM </v>
      </c>
      <c r="C619" s="224">
        <f t="shared" si="43"/>
        <v>4303.4637316</v>
      </c>
      <c r="D619" s="224">
        <f t="shared" si="44"/>
        <v>941.0036616096593</v>
      </c>
      <c r="E619" s="224">
        <v>3519.511632862378</v>
      </c>
      <c r="F619" s="227">
        <f t="shared" si="41"/>
        <v>4460.515294472038</v>
      </c>
      <c r="G619" s="228">
        <f t="shared" si="42"/>
        <v>1.0364942224838147</v>
      </c>
    </row>
    <row r="620" spans="1:7" ht="12.75" customHeight="1">
      <c r="A620" s="13">
        <v>12</v>
      </c>
      <c r="B620" s="106" t="str">
        <f t="shared" si="43"/>
        <v>JAGATSINGHPUR</v>
      </c>
      <c r="C620" s="224">
        <f t="shared" si="43"/>
        <v>1121.7387564</v>
      </c>
      <c r="D620" s="224">
        <f t="shared" si="44"/>
        <v>25.52154949714336</v>
      </c>
      <c r="E620" s="224">
        <v>1078.4721358911788</v>
      </c>
      <c r="F620" s="227">
        <f t="shared" si="41"/>
        <v>1103.993685388322</v>
      </c>
      <c r="G620" s="228">
        <f t="shared" si="42"/>
        <v>0.9841807453737025</v>
      </c>
    </row>
    <row r="621" spans="1:7" ht="12.75" customHeight="1">
      <c r="A621" s="13">
        <v>13</v>
      </c>
      <c r="B621" s="106" t="str">
        <f t="shared" si="43"/>
        <v>JAJPUR </v>
      </c>
      <c r="C621" s="224">
        <f t="shared" si="43"/>
        <v>2608.2829064</v>
      </c>
      <c r="D621" s="224">
        <f t="shared" si="44"/>
        <v>228.59630466446038</v>
      </c>
      <c r="E621" s="224">
        <v>2377.257560585741</v>
      </c>
      <c r="F621" s="227">
        <f t="shared" si="41"/>
        <v>2605.853865250201</v>
      </c>
      <c r="G621" s="228">
        <f t="shared" si="42"/>
        <v>0.9990687202128885</v>
      </c>
    </row>
    <row r="622" spans="1:7" ht="12.75" customHeight="1">
      <c r="A622" s="13">
        <v>14</v>
      </c>
      <c r="B622" s="106" t="str">
        <f t="shared" si="43"/>
        <v>JHARSUGUDA </v>
      </c>
      <c r="C622" s="224">
        <f t="shared" si="43"/>
        <v>608.5306148000001</v>
      </c>
      <c r="D622" s="224">
        <f t="shared" si="44"/>
        <v>79.3661557911484</v>
      </c>
      <c r="E622" s="224">
        <v>538.1728562526065</v>
      </c>
      <c r="F622" s="227">
        <f t="shared" si="41"/>
        <v>617.5390120437548</v>
      </c>
      <c r="G622" s="228">
        <f t="shared" si="42"/>
        <v>1.0148035234787907</v>
      </c>
    </row>
    <row r="623" spans="1:7" ht="12.75" customHeight="1">
      <c r="A623" s="13">
        <v>15</v>
      </c>
      <c r="B623" s="106" t="str">
        <f t="shared" si="43"/>
        <v>KALAHANDI </v>
      </c>
      <c r="C623" s="224">
        <f t="shared" si="43"/>
        <v>2767.5055668</v>
      </c>
      <c r="D623" s="224">
        <f t="shared" si="44"/>
        <v>305.6044541628524</v>
      </c>
      <c r="E623" s="224">
        <v>2468.930867358549</v>
      </c>
      <c r="F623" s="227">
        <f t="shared" si="41"/>
        <v>2774.535321521402</v>
      </c>
      <c r="G623" s="228">
        <f t="shared" si="42"/>
        <v>1.0025401049977039</v>
      </c>
    </row>
    <row r="624" spans="1:7" ht="12.75" customHeight="1">
      <c r="A624" s="13">
        <v>16</v>
      </c>
      <c r="B624" s="106" t="str">
        <f t="shared" si="43"/>
        <v>KANDHAMAL </v>
      </c>
      <c r="C624" s="224">
        <f t="shared" si="43"/>
        <v>1493.4495292</v>
      </c>
      <c r="D624" s="224">
        <f t="shared" si="44"/>
        <v>301.5228561469174</v>
      </c>
      <c r="E624" s="224">
        <v>1230.813919828448</v>
      </c>
      <c r="F624" s="227">
        <f t="shared" si="41"/>
        <v>1532.3367759753653</v>
      </c>
      <c r="G624" s="228">
        <f t="shared" si="42"/>
        <v>1.0260385409851756</v>
      </c>
    </row>
    <row r="625" spans="1:7" ht="12.75" customHeight="1">
      <c r="A625" s="13">
        <v>17</v>
      </c>
      <c r="B625" s="106" t="str">
        <f t="shared" si="43"/>
        <v>KENDRAPARA</v>
      </c>
      <c r="C625" s="224">
        <f t="shared" si="43"/>
        <v>1884.7637512000001</v>
      </c>
      <c r="D625" s="224">
        <f t="shared" si="44"/>
        <v>217.12857934285648</v>
      </c>
      <c r="E625" s="224">
        <v>1678.6078556077</v>
      </c>
      <c r="F625" s="227">
        <f t="shared" si="41"/>
        <v>1895.7364349505565</v>
      </c>
      <c r="G625" s="228">
        <f t="shared" si="42"/>
        <v>1.0058217820369106</v>
      </c>
    </row>
    <row r="626" spans="1:7" ht="12.75" customHeight="1">
      <c r="A626" s="13">
        <v>18</v>
      </c>
      <c r="B626" s="106" t="str">
        <f t="shared" si="43"/>
        <v>KEONJHAR </v>
      </c>
      <c r="C626" s="224">
        <f t="shared" si="43"/>
        <v>2946.1004199999998</v>
      </c>
      <c r="D626" s="224">
        <f t="shared" si="44"/>
        <v>389.45743451611963</v>
      </c>
      <c r="E626" s="224">
        <v>2586.478648116029</v>
      </c>
      <c r="F626" s="227">
        <f t="shared" si="41"/>
        <v>2975.9360826321486</v>
      </c>
      <c r="G626" s="228">
        <f t="shared" si="42"/>
        <v>1.0101271709645758</v>
      </c>
    </row>
    <row r="627" spans="1:7" ht="12.75" customHeight="1">
      <c r="A627" s="13">
        <v>19</v>
      </c>
      <c r="B627" s="106" t="str">
        <f t="shared" si="43"/>
        <v>KHURDHA </v>
      </c>
      <c r="C627" s="224">
        <f t="shared" si="43"/>
        <v>1929.7961312</v>
      </c>
      <c r="D627" s="224">
        <f t="shared" si="44"/>
        <v>246.14946439790594</v>
      </c>
      <c r="E627" s="224">
        <v>1745.3509590435447</v>
      </c>
      <c r="F627" s="227">
        <f t="shared" si="41"/>
        <v>1991.5004234414505</v>
      </c>
      <c r="G627" s="228">
        <f t="shared" si="42"/>
        <v>1.0319745133922935</v>
      </c>
    </row>
    <row r="628" spans="1:7" ht="12.75" customHeight="1">
      <c r="A628" s="13">
        <v>20</v>
      </c>
      <c r="B628" s="106" t="str">
        <f t="shared" si="43"/>
        <v>KORAPUT </v>
      </c>
      <c r="C628" s="224">
        <f t="shared" si="43"/>
        <v>2387.9295908</v>
      </c>
      <c r="D628" s="224">
        <f t="shared" si="44"/>
        <v>157.4642837048144</v>
      </c>
      <c r="E628" s="224">
        <v>2217.6999921031666</v>
      </c>
      <c r="F628" s="227">
        <f t="shared" si="41"/>
        <v>2375.164275807981</v>
      </c>
      <c r="G628" s="228">
        <f t="shared" si="42"/>
        <v>0.9946542330891163</v>
      </c>
    </row>
    <row r="629" spans="1:7" ht="12.75" customHeight="1">
      <c r="A629" s="13">
        <v>21</v>
      </c>
      <c r="B629" s="106" t="str">
        <f t="shared" si="43"/>
        <v>MALKANGIRI </v>
      </c>
      <c r="C629" s="224">
        <f t="shared" si="43"/>
        <v>1332.2310276</v>
      </c>
      <c r="D629" s="224">
        <f t="shared" si="44"/>
        <v>80.67009990166525</v>
      </c>
      <c r="E629" s="224">
        <v>1241.914783565744</v>
      </c>
      <c r="F629" s="227">
        <f t="shared" si="41"/>
        <v>1322.5848834674093</v>
      </c>
      <c r="G629" s="228">
        <f t="shared" si="42"/>
        <v>0.9927594058892562</v>
      </c>
    </row>
    <row r="630" spans="1:7" ht="12.75" customHeight="1">
      <c r="A630" s="13">
        <v>22</v>
      </c>
      <c r="B630" s="106" t="str">
        <f t="shared" si="43"/>
        <v>MAYURBHANJ </v>
      </c>
      <c r="C630" s="224">
        <f t="shared" si="43"/>
        <v>4878.6537508</v>
      </c>
      <c r="D630" s="224">
        <f t="shared" si="44"/>
        <v>146.98595920309506</v>
      </c>
      <c r="E630" s="224">
        <v>4653.9680188118355</v>
      </c>
      <c r="F630" s="227">
        <f t="shared" si="41"/>
        <v>4800.953978014931</v>
      </c>
      <c r="G630" s="228">
        <f t="shared" si="42"/>
        <v>0.9840735217635955</v>
      </c>
    </row>
    <row r="631" spans="1:7" ht="12.75" customHeight="1">
      <c r="A631" s="13">
        <v>23</v>
      </c>
      <c r="B631" s="106" t="str">
        <f t="shared" si="43"/>
        <v>NAWARANGPUR </v>
      </c>
      <c r="C631" s="224">
        <f t="shared" si="43"/>
        <v>2451.9694496</v>
      </c>
      <c r="D631" s="224">
        <f t="shared" si="44"/>
        <v>465.3991346053325</v>
      </c>
      <c r="E631" s="224">
        <v>2043.8317801589874</v>
      </c>
      <c r="F631" s="227">
        <f t="shared" si="41"/>
        <v>2509.23091476432</v>
      </c>
      <c r="G631" s="228">
        <f t="shared" si="42"/>
        <v>1.0233532539215207</v>
      </c>
    </row>
    <row r="632" spans="1:7" ht="12.75" customHeight="1">
      <c r="A632" s="13">
        <v>24</v>
      </c>
      <c r="B632" s="106" t="str">
        <f t="shared" si="43"/>
        <v>NAYAGARH </v>
      </c>
      <c r="C632" s="224">
        <f t="shared" si="43"/>
        <v>1199.7131755999999</v>
      </c>
      <c r="D632" s="224">
        <f t="shared" si="44"/>
        <v>261.65679472842396</v>
      </c>
      <c r="E632" s="224">
        <v>988.8317748604685</v>
      </c>
      <c r="F632" s="227">
        <f t="shared" si="41"/>
        <v>1250.4885695888925</v>
      </c>
      <c r="G632" s="228">
        <f t="shared" si="42"/>
        <v>1.0423229443683477</v>
      </c>
    </row>
    <row r="633" spans="1:7" ht="12.75" customHeight="1">
      <c r="A633" s="13">
        <v>25</v>
      </c>
      <c r="B633" s="106" t="str">
        <f t="shared" si="43"/>
        <v>NUAPADA </v>
      </c>
      <c r="C633" s="224">
        <f t="shared" si="43"/>
        <v>1183.5401411999999</v>
      </c>
      <c r="D633" s="224">
        <f t="shared" si="44"/>
        <v>426.7107763530568</v>
      </c>
      <c r="E633" s="224">
        <v>857.1082021092001</v>
      </c>
      <c r="F633" s="227">
        <f t="shared" si="41"/>
        <v>1283.8189784622568</v>
      </c>
      <c r="G633" s="228">
        <f t="shared" si="42"/>
        <v>1.0847278717226976</v>
      </c>
    </row>
    <row r="634" spans="1:7" ht="12.75" customHeight="1">
      <c r="A634" s="13">
        <v>26</v>
      </c>
      <c r="B634" s="106" t="str">
        <f t="shared" si="43"/>
        <v>PURI </v>
      </c>
      <c r="C634" s="224">
        <f t="shared" si="43"/>
        <v>1918.7539488000002</v>
      </c>
      <c r="D634" s="224">
        <f t="shared" si="44"/>
        <v>102.18395784331834</v>
      </c>
      <c r="E634" s="224">
        <v>1808.1794546043843</v>
      </c>
      <c r="F634" s="227">
        <f t="shared" si="41"/>
        <v>1910.3634124477026</v>
      </c>
      <c r="G634" s="228">
        <f t="shared" si="42"/>
        <v>0.995627091030851</v>
      </c>
    </row>
    <row r="635" spans="1:7" ht="12.75" customHeight="1">
      <c r="A635" s="13">
        <v>27</v>
      </c>
      <c r="B635" s="106" t="str">
        <f t="shared" si="43"/>
        <v>RAYAGADA </v>
      </c>
      <c r="C635" s="224">
        <f t="shared" si="43"/>
        <v>1774.6412508</v>
      </c>
      <c r="D635" s="224">
        <f t="shared" si="44"/>
        <v>90.85625331783322</v>
      </c>
      <c r="E635" s="224">
        <v>1668.7362895844517</v>
      </c>
      <c r="F635" s="227">
        <f t="shared" si="41"/>
        <v>1759.592542902285</v>
      </c>
      <c r="G635" s="228">
        <f t="shared" si="42"/>
        <v>0.9915201408223036</v>
      </c>
    </row>
    <row r="636" spans="1:7" ht="12.75" customHeight="1">
      <c r="A636" s="13">
        <v>28</v>
      </c>
      <c r="B636" s="106" t="str">
        <f t="shared" si="43"/>
        <v>SAMBALPUR </v>
      </c>
      <c r="C636" s="224">
        <f t="shared" si="43"/>
        <v>1231.7915644</v>
      </c>
      <c r="D636" s="224">
        <f t="shared" si="44"/>
        <v>153.98343426554376</v>
      </c>
      <c r="E636" s="224">
        <v>1085.0609594897523</v>
      </c>
      <c r="F636" s="227">
        <f t="shared" si="41"/>
        <v>1239.0443937552961</v>
      </c>
      <c r="G636" s="228">
        <f t="shared" si="42"/>
        <v>1.005888032979694</v>
      </c>
    </row>
    <row r="637" spans="1:7" ht="12.75" customHeight="1">
      <c r="A637" s="13">
        <v>29</v>
      </c>
      <c r="B637" s="106" t="str">
        <f t="shared" si="43"/>
        <v>SONEPUR </v>
      </c>
      <c r="C637" s="224">
        <f t="shared" si="43"/>
        <v>792.3320352000001</v>
      </c>
      <c r="D637" s="224">
        <f t="shared" si="44"/>
        <v>191.83924510196624</v>
      </c>
      <c r="E637" s="224">
        <v>643.0484335892088</v>
      </c>
      <c r="F637" s="227">
        <f t="shared" si="41"/>
        <v>834.8876786911751</v>
      </c>
      <c r="G637" s="228">
        <f t="shared" si="42"/>
        <v>1.05370935617974</v>
      </c>
    </row>
    <row r="638" spans="1:7" ht="12.75" customHeight="1">
      <c r="A638" s="13">
        <v>30</v>
      </c>
      <c r="B638" s="106" t="str">
        <f t="shared" si="43"/>
        <v>SUNDERGARH </v>
      </c>
      <c r="C638" s="224">
        <f t="shared" si="43"/>
        <v>2670.4769204</v>
      </c>
      <c r="D638" s="224">
        <f t="shared" si="44"/>
        <v>284.14066218311854</v>
      </c>
      <c r="E638" s="224">
        <v>2389.5482272603613</v>
      </c>
      <c r="F638" s="227">
        <f t="shared" si="41"/>
        <v>2673.6888894434796</v>
      </c>
      <c r="G638" s="228">
        <f t="shared" si="42"/>
        <v>1.0012027698194819</v>
      </c>
    </row>
    <row r="639" spans="1:7" ht="12.75" customHeight="1">
      <c r="A639" s="19"/>
      <c r="B639" s="1" t="s">
        <v>27</v>
      </c>
      <c r="C639" s="225">
        <f>SUM(C609:C638)</f>
        <v>59474.90306519999</v>
      </c>
      <c r="D639" s="225">
        <f>SUM(D609:D638)</f>
        <v>8763.005882602305</v>
      </c>
      <c r="E639" s="225">
        <f>SUM(E609:E638)</f>
        <v>51770.89819734869</v>
      </c>
      <c r="F639" s="229">
        <f t="shared" si="41"/>
        <v>60533.904079951</v>
      </c>
      <c r="G639" s="230">
        <f t="shared" si="42"/>
        <v>1.0178058468391291</v>
      </c>
    </row>
    <row r="640" spans="1:7" ht="14.25" customHeight="1">
      <c r="A640" s="52"/>
      <c r="B640" s="42"/>
      <c r="C640" s="117"/>
      <c r="D640" s="117"/>
      <c r="E640" s="118"/>
      <c r="F640" s="43"/>
      <c r="G640" s="44"/>
    </row>
    <row r="641" spans="1:8" ht="14.25">
      <c r="A641" s="29" t="s">
        <v>58</v>
      </c>
      <c r="B641" s="30"/>
      <c r="C641" s="186"/>
      <c r="D641" s="30"/>
      <c r="E641" s="37" t="s">
        <v>116</v>
      </c>
      <c r="F641" s="30"/>
      <c r="G641" s="30"/>
      <c r="H641" s="30" t="s">
        <v>12</v>
      </c>
    </row>
    <row r="642" spans="1:8" ht="1.5" customHeight="1">
      <c r="A642" s="30"/>
      <c r="B642" s="30"/>
      <c r="C642" s="186"/>
      <c r="D642" s="30"/>
      <c r="E642" s="30"/>
      <c r="F642" s="30"/>
      <c r="G642" s="30"/>
      <c r="H642" s="30"/>
    </row>
    <row r="643" spans="1:5" ht="14.25">
      <c r="A643" s="231" t="s">
        <v>39</v>
      </c>
      <c r="B643" s="231" t="s">
        <v>128</v>
      </c>
      <c r="C643" s="231" t="s">
        <v>129</v>
      </c>
      <c r="D643" s="231" t="s">
        <v>48</v>
      </c>
      <c r="E643" s="231" t="s">
        <v>49</v>
      </c>
    </row>
    <row r="644" spans="1:5" ht="17.25" customHeight="1">
      <c r="A644" s="204">
        <f>C639</f>
        <v>59474.90306519999</v>
      </c>
      <c r="B644" s="204">
        <f>F639</f>
        <v>60533.904079951</v>
      </c>
      <c r="C644" s="201">
        <f>B644/A644</f>
        <v>1.0178058468391291</v>
      </c>
      <c r="D644" s="204">
        <f>D680</f>
        <v>49005.21222523296</v>
      </c>
      <c r="E644" s="232">
        <f>D644/A644</f>
        <v>0.8239645581517043</v>
      </c>
    </row>
    <row r="645" spans="1:5" ht="17.25" customHeight="1">
      <c r="A645" s="40"/>
      <c r="B645" s="40"/>
      <c r="C645" s="25"/>
      <c r="D645" s="40"/>
      <c r="E645" s="233"/>
    </row>
    <row r="646" ht="17.25" customHeight="1">
      <c r="A646" s="8" t="s">
        <v>165</v>
      </c>
    </row>
    <row r="647" spans="1:8" ht="15" customHeight="1">
      <c r="A647" s="30"/>
      <c r="B647" s="30"/>
      <c r="C647" s="30"/>
      <c r="D647" s="30"/>
      <c r="E647" s="37" t="s">
        <v>116</v>
      </c>
      <c r="F647" s="30"/>
      <c r="G647" s="30"/>
      <c r="H647" s="30"/>
    </row>
    <row r="648" spans="1:5" ht="42.75">
      <c r="A648" s="145" t="s">
        <v>37</v>
      </c>
      <c r="B648" s="145" t="s">
        <v>38</v>
      </c>
      <c r="C648" s="145" t="s">
        <v>137</v>
      </c>
      <c r="D648" s="145" t="s">
        <v>59</v>
      </c>
      <c r="E648" s="145" t="s">
        <v>60</v>
      </c>
    </row>
    <row r="649" spans="1:8" ht="15.75" customHeight="1">
      <c r="A649" s="211">
        <v>1</v>
      </c>
      <c r="B649" s="211">
        <v>2</v>
      </c>
      <c r="C649" s="211">
        <v>3</v>
      </c>
      <c r="D649" s="211">
        <v>4</v>
      </c>
      <c r="E649" s="211">
        <v>5</v>
      </c>
      <c r="F649" s="62"/>
      <c r="G649" s="30"/>
      <c r="H649" s="30"/>
    </row>
    <row r="650" spans="1:7" ht="12.75" customHeight="1">
      <c r="A650" s="13">
        <v>1</v>
      </c>
      <c r="B650" s="106" t="str">
        <f>B609</f>
        <v>ANGUL </v>
      </c>
      <c r="C650" s="224">
        <f>C609</f>
        <v>1661.493106</v>
      </c>
      <c r="D650" s="224">
        <v>1471.4655856</v>
      </c>
      <c r="E650" s="82">
        <f aca="true" t="shared" si="45" ref="E650:E680">D650/C650</f>
        <v>0.8856284629085907</v>
      </c>
      <c r="F650" s="77"/>
      <c r="G650" s="17"/>
    </row>
    <row r="651" spans="1:7" ht="12.75" customHeight="1">
      <c r="A651" s="13">
        <v>2</v>
      </c>
      <c r="B651" s="106" t="str">
        <f aca="true" t="shared" si="46" ref="B651:C679">B610</f>
        <v>BALASORE </v>
      </c>
      <c r="C651" s="224">
        <f t="shared" si="46"/>
        <v>3729.0923352</v>
      </c>
      <c r="D651" s="224">
        <v>2834.1643030283017</v>
      </c>
      <c r="E651" s="82">
        <f t="shared" si="45"/>
        <v>0.7600145151343641</v>
      </c>
      <c r="F651" s="77"/>
      <c r="G651" s="17"/>
    </row>
    <row r="652" spans="1:7" ht="12.75" customHeight="1">
      <c r="A652" s="13">
        <v>3</v>
      </c>
      <c r="B652" s="106" t="str">
        <f t="shared" si="46"/>
        <v>BARAGARH </v>
      </c>
      <c r="C652" s="224">
        <f t="shared" si="46"/>
        <v>1862.4825460000002</v>
      </c>
      <c r="D652" s="224">
        <v>1556.0796780232076</v>
      </c>
      <c r="E652" s="82">
        <f t="shared" si="45"/>
        <v>0.8354868513346098</v>
      </c>
      <c r="F652" s="77"/>
      <c r="G652" s="17"/>
    </row>
    <row r="653" spans="1:7" ht="12.75" customHeight="1">
      <c r="A653" s="13">
        <v>4</v>
      </c>
      <c r="B653" s="106" t="str">
        <f t="shared" si="46"/>
        <v>BHADRAK </v>
      </c>
      <c r="C653" s="224">
        <f t="shared" si="46"/>
        <v>2160.7192696</v>
      </c>
      <c r="D653" s="224">
        <v>1728.7393055283019</v>
      </c>
      <c r="E653" s="82">
        <f t="shared" si="45"/>
        <v>0.8000758496721937</v>
      </c>
      <c r="F653" s="77"/>
      <c r="G653" s="17"/>
    </row>
    <row r="654" spans="1:7" ht="12.75" customHeight="1">
      <c r="A654" s="13">
        <v>5</v>
      </c>
      <c r="B654" s="106" t="str">
        <f t="shared" si="46"/>
        <v>BOLANGIR </v>
      </c>
      <c r="C654" s="224">
        <f t="shared" si="46"/>
        <v>2529.9621284</v>
      </c>
      <c r="D654" s="224">
        <v>1945.1983913</v>
      </c>
      <c r="E654" s="82">
        <f t="shared" si="45"/>
        <v>0.7688646282346461</v>
      </c>
      <c r="F654" s="77"/>
      <c r="G654" s="17"/>
    </row>
    <row r="655" spans="1:7" ht="12.75" customHeight="1">
      <c r="A655" s="13">
        <v>6</v>
      </c>
      <c r="B655" s="106" t="str">
        <f t="shared" si="46"/>
        <v>BOUDH </v>
      </c>
      <c r="C655" s="224">
        <f t="shared" si="46"/>
        <v>736.5010616</v>
      </c>
      <c r="D655" s="224">
        <v>557.8186947153846</v>
      </c>
      <c r="E655" s="82">
        <f t="shared" si="45"/>
        <v>0.7573902113644756</v>
      </c>
      <c r="F655" s="77"/>
      <c r="G655" s="17"/>
    </row>
    <row r="656" spans="1:7" ht="12.75" customHeight="1">
      <c r="A656" s="13">
        <v>7</v>
      </c>
      <c r="B656" s="106" t="str">
        <f t="shared" si="46"/>
        <v>CUTTACK </v>
      </c>
      <c r="C656" s="224">
        <f t="shared" si="46"/>
        <v>2277.9349076</v>
      </c>
      <c r="D656" s="224">
        <v>1899.8209874377358</v>
      </c>
      <c r="E656" s="82">
        <f t="shared" si="45"/>
        <v>0.834010217368046</v>
      </c>
      <c r="F656" s="77"/>
      <c r="G656" s="17"/>
    </row>
    <row r="657" spans="1:7" ht="12.75" customHeight="1">
      <c r="A657" s="13">
        <v>8</v>
      </c>
      <c r="B657" s="106" t="str">
        <f t="shared" si="46"/>
        <v>DEOGARH </v>
      </c>
      <c r="C657" s="224">
        <f t="shared" si="46"/>
        <v>474.2657684</v>
      </c>
      <c r="D657" s="224">
        <v>403.16009634509805</v>
      </c>
      <c r="E657" s="82">
        <f t="shared" si="45"/>
        <v>0.8500720971391492</v>
      </c>
      <c r="F657" s="77"/>
      <c r="G657" s="17"/>
    </row>
    <row r="658" spans="1:7" ht="12.75" customHeight="1">
      <c r="A658" s="13">
        <v>9</v>
      </c>
      <c r="B658" s="106" t="str">
        <f t="shared" si="46"/>
        <v>DHENKANAL </v>
      </c>
      <c r="C658" s="224">
        <f t="shared" si="46"/>
        <v>1533.415874</v>
      </c>
      <c r="D658" s="224">
        <v>1243.4963587000002</v>
      </c>
      <c r="E658" s="82">
        <f t="shared" si="45"/>
        <v>0.8109322329214391</v>
      </c>
      <c r="F658" s="77"/>
      <c r="G658" s="17"/>
    </row>
    <row r="659" spans="1:7" ht="12.75" customHeight="1">
      <c r="A659" s="13">
        <v>10</v>
      </c>
      <c r="B659" s="106" t="str">
        <f t="shared" si="46"/>
        <v>GAJAPATI </v>
      </c>
      <c r="C659" s="224">
        <f t="shared" si="46"/>
        <v>1023.3718056</v>
      </c>
      <c r="D659" s="224">
        <v>914.5209367754717</v>
      </c>
      <c r="E659" s="82">
        <f t="shared" si="45"/>
        <v>0.8936350716045872</v>
      </c>
      <c r="F659" s="77"/>
      <c r="G659" s="17"/>
    </row>
    <row r="660" spans="1:7" ht="12.75" customHeight="1">
      <c r="A660" s="13">
        <v>11</v>
      </c>
      <c r="B660" s="106" t="str">
        <f t="shared" si="46"/>
        <v>GANJAM </v>
      </c>
      <c r="C660" s="224">
        <f t="shared" si="46"/>
        <v>4303.4637316</v>
      </c>
      <c r="D660" s="224">
        <v>3681.7978654999997</v>
      </c>
      <c r="E660" s="82">
        <f t="shared" si="45"/>
        <v>0.8555429056982272</v>
      </c>
      <c r="F660" s="77"/>
      <c r="G660" s="17"/>
    </row>
    <row r="661" spans="1:7" ht="12.75" customHeight="1">
      <c r="A661" s="13">
        <v>12</v>
      </c>
      <c r="B661" s="106" t="str">
        <f t="shared" si="46"/>
        <v>JAGATSINGHPUR</v>
      </c>
      <c r="C661" s="224">
        <f t="shared" si="46"/>
        <v>1121.7387564</v>
      </c>
      <c r="D661" s="224">
        <v>965.0586688000001</v>
      </c>
      <c r="E661" s="82">
        <f t="shared" si="45"/>
        <v>0.8603239063408722</v>
      </c>
      <c r="F661" s="77"/>
      <c r="G661" s="17"/>
    </row>
    <row r="662" spans="1:7" ht="12.75" customHeight="1">
      <c r="A662" s="13">
        <v>13</v>
      </c>
      <c r="B662" s="106" t="str">
        <f t="shared" si="46"/>
        <v>JAJPUR </v>
      </c>
      <c r="C662" s="224">
        <f t="shared" si="46"/>
        <v>2608.2829064</v>
      </c>
      <c r="D662" s="224">
        <v>2163.2049215471698</v>
      </c>
      <c r="E662" s="82">
        <f t="shared" si="45"/>
        <v>0.829359773910747</v>
      </c>
      <c r="F662" s="77"/>
      <c r="G662" s="17"/>
    </row>
    <row r="663" spans="1:7" ht="12.75" customHeight="1">
      <c r="A663" s="13">
        <v>14</v>
      </c>
      <c r="B663" s="106" t="str">
        <f t="shared" si="46"/>
        <v>JHARSUGUDA </v>
      </c>
      <c r="C663" s="224">
        <f t="shared" si="46"/>
        <v>608.5306148000001</v>
      </c>
      <c r="D663" s="224">
        <v>447.825966066</v>
      </c>
      <c r="E663" s="82">
        <f t="shared" si="45"/>
        <v>0.7359136174491117</v>
      </c>
      <c r="F663" s="77"/>
      <c r="G663" s="17"/>
    </row>
    <row r="664" spans="1:7" ht="12.75" customHeight="1">
      <c r="A664" s="13">
        <v>15</v>
      </c>
      <c r="B664" s="106" t="str">
        <f t="shared" si="46"/>
        <v>KALAHANDI </v>
      </c>
      <c r="C664" s="224">
        <f t="shared" si="46"/>
        <v>2767.5055668</v>
      </c>
      <c r="D664" s="224">
        <v>2253.634453</v>
      </c>
      <c r="E664" s="82">
        <f t="shared" si="45"/>
        <v>0.814319754234794</v>
      </c>
      <c r="F664" s="77"/>
      <c r="G664" s="17"/>
    </row>
    <row r="665" spans="1:7" ht="12.75" customHeight="1">
      <c r="A665" s="13">
        <v>16</v>
      </c>
      <c r="B665" s="106" t="str">
        <f t="shared" si="46"/>
        <v>KANDHAMAL </v>
      </c>
      <c r="C665" s="224">
        <f t="shared" si="46"/>
        <v>1493.4495292</v>
      </c>
      <c r="D665" s="224">
        <v>1236.9524545254903</v>
      </c>
      <c r="E665" s="82">
        <f t="shared" si="45"/>
        <v>0.8282519297375198</v>
      </c>
      <c r="F665" s="77"/>
      <c r="G665" s="17"/>
    </row>
    <row r="666" spans="1:7" ht="12.75" customHeight="1">
      <c r="A666" s="13">
        <v>17</v>
      </c>
      <c r="B666" s="106" t="str">
        <f t="shared" si="46"/>
        <v>KENDRAPARA</v>
      </c>
      <c r="C666" s="224">
        <f t="shared" si="46"/>
        <v>1884.7637512000001</v>
      </c>
      <c r="D666" s="224">
        <v>1575.5290788</v>
      </c>
      <c r="E666" s="82">
        <f t="shared" si="45"/>
        <v>0.8359292127710355</v>
      </c>
      <c r="F666" s="77"/>
      <c r="G666" s="17"/>
    </row>
    <row r="667" spans="1:8" ht="12.75" customHeight="1">
      <c r="A667" s="13">
        <v>18</v>
      </c>
      <c r="B667" s="106" t="str">
        <f t="shared" si="46"/>
        <v>KEONJHAR </v>
      </c>
      <c r="C667" s="224">
        <f t="shared" si="46"/>
        <v>2946.1004199999998</v>
      </c>
      <c r="D667" s="224">
        <v>2574.0276023</v>
      </c>
      <c r="E667" s="82">
        <f t="shared" si="45"/>
        <v>0.8737066750426655</v>
      </c>
      <c r="F667" s="77"/>
      <c r="G667" s="17"/>
      <c r="H667" s="9" t="s">
        <v>12</v>
      </c>
    </row>
    <row r="668" spans="1:7" ht="12.75" customHeight="1">
      <c r="A668" s="13">
        <v>19</v>
      </c>
      <c r="B668" s="106" t="str">
        <f t="shared" si="46"/>
        <v>KHURDHA </v>
      </c>
      <c r="C668" s="224">
        <f t="shared" si="46"/>
        <v>1929.7961312</v>
      </c>
      <c r="D668" s="224">
        <v>1192.9573305</v>
      </c>
      <c r="E668" s="82">
        <f t="shared" si="45"/>
        <v>0.6181779055377142</v>
      </c>
      <c r="F668" s="77"/>
      <c r="G668" s="17"/>
    </row>
    <row r="669" spans="1:8" ht="12.75" customHeight="1">
      <c r="A669" s="13">
        <v>20</v>
      </c>
      <c r="B669" s="106" t="str">
        <f t="shared" si="46"/>
        <v>KORAPUT </v>
      </c>
      <c r="C669" s="224">
        <f t="shared" si="46"/>
        <v>2387.9295908</v>
      </c>
      <c r="D669" s="224">
        <v>1950.580763601887</v>
      </c>
      <c r="E669" s="82">
        <f t="shared" si="45"/>
        <v>0.8168501999040964</v>
      </c>
      <c r="F669" s="77"/>
      <c r="G669" s="17"/>
      <c r="H669" s="9" t="s">
        <v>12</v>
      </c>
    </row>
    <row r="670" spans="1:7" ht="12.75" customHeight="1">
      <c r="A670" s="13">
        <v>21</v>
      </c>
      <c r="B670" s="106" t="str">
        <f t="shared" si="46"/>
        <v>MALKANGIRI </v>
      </c>
      <c r="C670" s="224">
        <f t="shared" si="46"/>
        <v>1332.2310276</v>
      </c>
      <c r="D670" s="224">
        <v>1160.5663141999999</v>
      </c>
      <c r="E670" s="82">
        <f t="shared" si="45"/>
        <v>0.8711449366937112</v>
      </c>
      <c r="F670" s="77"/>
      <c r="G670" s="17"/>
    </row>
    <row r="671" spans="1:7" ht="12.75" customHeight="1">
      <c r="A671" s="13">
        <v>22</v>
      </c>
      <c r="B671" s="106" t="str">
        <f t="shared" si="46"/>
        <v>MAYURBHANJ </v>
      </c>
      <c r="C671" s="224">
        <f t="shared" si="46"/>
        <v>4878.6537508</v>
      </c>
      <c r="D671" s="224">
        <v>4258.282549092453</v>
      </c>
      <c r="E671" s="82">
        <f t="shared" si="45"/>
        <v>0.8728396739354953</v>
      </c>
      <c r="F671" s="77"/>
      <c r="G671" s="17"/>
    </row>
    <row r="672" spans="1:7" ht="12.75" customHeight="1">
      <c r="A672" s="13">
        <v>23</v>
      </c>
      <c r="B672" s="106" t="str">
        <f t="shared" si="46"/>
        <v>NAWARANGPUR </v>
      </c>
      <c r="C672" s="224">
        <f t="shared" si="46"/>
        <v>2451.9694496</v>
      </c>
      <c r="D672" s="224">
        <v>2102.387403496154</v>
      </c>
      <c r="E672" s="82">
        <f t="shared" si="45"/>
        <v>0.8574280580205129</v>
      </c>
      <c r="F672" s="77"/>
      <c r="G672" s="17"/>
    </row>
    <row r="673" spans="1:7" ht="12.75" customHeight="1">
      <c r="A673" s="13">
        <v>24</v>
      </c>
      <c r="B673" s="106" t="str">
        <f t="shared" si="46"/>
        <v>NAYAGARH </v>
      </c>
      <c r="C673" s="224">
        <f t="shared" si="46"/>
        <v>1199.7131755999999</v>
      </c>
      <c r="D673" s="224">
        <v>937.8839263134616</v>
      </c>
      <c r="E673" s="82">
        <f t="shared" si="45"/>
        <v>0.7817567943641259</v>
      </c>
      <c r="F673" s="77"/>
      <c r="G673" s="17"/>
    </row>
    <row r="674" spans="1:7" ht="12.75" customHeight="1">
      <c r="A674" s="13">
        <v>25</v>
      </c>
      <c r="B674" s="106" t="str">
        <f t="shared" si="46"/>
        <v>NUAPADA </v>
      </c>
      <c r="C674" s="224">
        <f t="shared" si="46"/>
        <v>1183.5401411999999</v>
      </c>
      <c r="D674" s="224">
        <v>997.5375036830188</v>
      </c>
      <c r="E674" s="82">
        <f t="shared" si="45"/>
        <v>0.8428421385620334</v>
      </c>
      <c r="F674" s="77"/>
      <c r="G674" s="17"/>
    </row>
    <row r="675" spans="1:7" ht="12.75" customHeight="1">
      <c r="A675" s="13">
        <v>26</v>
      </c>
      <c r="B675" s="106" t="str">
        <f t="shared" si="46"/>
        <v>PURI </v>
      </c>
      <c r="C675" s="224">
        <f t="shared" si="46"/>
        <v>1918.7539488000002</v>
      </c>
      <c r="D675" s="224">
        <v>1570.6665919320753</v>
      </c>
      <c r="E675" s="82">
        <f t="shared" si="45"/>
        <v>0.8185867671643773</v>
      </c>
      <c r="F675" s="77"/>
      <c r="G675" s="17"/>
    </row>
    <row r="676" spans="1:7" ht="12.75" customHeight="1">
      <c r="A676" s="13">
        <v>27</v>
      </c>
      <c r="B676" s="106" t="str">
        <f t="shared" si="46"/>
        <v>RAYAGADA </v>
      </c>
      <c r="C676" s="224">
        <f t="shared" si="46"/>
        <v>1774.6412508</v>
      </c>
      <c r="D676" s="224">
        <v>1416.3126168962265</v>
      </c>
      <c r="E676" s="82">
        <f t="shared" si="45"/>
        <v>0.7980839035820673</v>
      </c>
      <c r="F676" s="77"/>
      <c r="G676" s="17"/>
    </row>
    <row r="677" spans="1:7" ht="12.75" customHeight="1">
      <c r="A677" s="13">
        <v>28</v>
      </c>
      <c r="B677" s="106" t="str">
        <f t="shared" si="46"/>
        <v>SAMBALPUR </v>
      </c>
      <c r="C677" s="224">
        <f t="shared" si="46"/>
        <v>1231.7915644</v>
      </c>
      <c r="D677" s="224">
        <v>1072.190843127451</v>
      </c>
      <c r="E677" s="82">
        <f t="shared" si="45"/>
        <v>0.8704320390842344</v>
      </c>
      <c r="F677" s="77"/>
      <c r="G677" s="17"/>
    </row>
    <row r="678" spans="1:7" ht="12.75" customHeight="1">
      <c r="A678" s="13">
        <v>29</v>
      </c>
      <c r="B678" s="106" t="str">
        <f t="shared" si="46"/>
        <v>SONEPUR </v>
      </c>
      <c r="C678" s="224">
        <f t="shared" si="46"/>
        <v>792.3320352000001</v>
      </c>
      <c r="D678" s="224">
        <v>677.9208422</v>
      </c>
      <c r="E678" s="82">
        <f t="shared" si="45"/>
        <v>0.8556019598890503</v>
      </c>
      <c r="F678" s="77"/>
      <c r="G678" s="17"/>
    </row>
    <row r="679" spans="1:7" ht="12.75" customHeight="1">
      <c r="A679" s="13">
        <v>30</v>
      </c>
      <c r="B679" s="106" t="str">
        <f t="shared" si="46"/>
        <v>SUNDERGARH </v>
      </c>
      <c r="C679" s="224">
        <f t="shared" si="46"/>
        <v>2670.4769204</v>
      </c>
      <c r="D679" s="224">
        <v>2215.430192198077</v>
      </c>
      <c r="E679" s="82">
        <f t="shared" si="45"/>
        <v>0.8296009507793224</v>
      </c>
      <c r="F679" s="77"/>
      <c r="G679" s="17" t="s">
        <v>12</v>
      </c>
    </row>
    <row r="680" spans="1:7" ht="12.75" customHeight="1">
      <c r="A680" s="19"/>
      <c r="B680" s="1" t="s">
        <v>27</v>
      </c>
      <c r="C680" s="225">
        <f>SUM(C650:C679)</f>
        <v>59474.90306519999</v>
      </c>
      <c r="D680" s="225">
        <f>SUM(D650:D679)</f>
        <v>49005.21222523296</v>
      </c>
      <c r="E680" s="79">
        <f t="shared" si="45"/>
        <v>0.8239645581517043</v>
      </c>
      <c r="F680" s="25"/>
      <c r="G680" s="17"/>
    </row>
    <row r="681" spans="1:8" ht="23.25" customHeight="1">
      <c r="A681" s="29" t="s">
        <v>166</v>
      </c>
      <c r="B681" s="30"/>
      <c r="C681" s="30"/>
      <c r="D681" s="30"/>
      <c r="E681" s="30"/>
      <c r="F681" s="30"/>
      <c r="G681" s="30"/>
      <c r="H681" s="30"/>
    </row>
    <row r="682" spans="1:8" ht="14.25">
      <c r="A682" s="29"/>
      <c r="B682" s="30"/>
      <c r="C682" s="30"/>
      <c r="D682" s="30"/>
      <c r="E682" s="30"/>
      <c r="F682" s="30"/>
      <c r="G682" s="30"/>
      <c r="H682" s="30"/>
    </row>
    <row r="683" spans="1:8" ht="14.25">
      <c r="A683" s="29" t="s">
        <v>228</v>
      </c>
      <c r="B683" s="30"/>
      <c r="C683" s="30"/>
      <c r="D683" s="30"/>
      <c r="E683" s="30"/>
      <c r="F683" s="30"/>
      <c r="G683" s="30"/>
      <c r="H683" s="30"/>
    </row>
    <row r="684" spans="2:8" ht="12" customHeight="1">
      <c r="B684" s="30"/>
      <c r="C684" s="30"/>
      <c r="D684" s="30"/>
      <c r="E684" s="30"/>
      <c r="F684" s="30"/>
      <c r="G684" s="30"/>
      <c r="H684" s="30"/>
    </row>
    <row r="685" spans="1:6" ht="42" customHeight="1">
      <c r="A685" s="49" t="s">
        <v>30</v>
      </c>
      <c r="B685" s="49" t="s">
        <v>31</v>
      </c>
      <c r="C685" s="49" t="s">
        <v>61</v>
      </c>
      <c r="D685" s="49" t="s">
        <v>62</v>
      </c>
      <c r="E685" s="49" t="s">
        <v>63</v>
      </c>
      <c r="F685" s="33"/>
    </row>
    <row r="686" spans="1:6" s="35" customFormat="1" ht="16.5" customHeight="1">
      <c r="A686" s="210">
        <v>1</v>
      </c>
      <c r="B686" s="210">
        <v>2</v>
      </c>
      <c r="C686" s="210">
        <v>3</v>
      </c>
      <c r="D686" s="210">
        <v>4</v>
      </c>
      <c r="E686" s="210">
        <v>5</v>
      </c>
      <c r="F686" s="53"/>
    </row>
    <row r="687" spans="1:7" ht="12.75" customHeight="1">
      <c r="A687" s="13">
        <v>1</v>
      </c>
      <c r="B687" s="106" t="str">
        <f>B650</f>
        <v>ANGUL </v>
      </c>
      <c r="C687" s="82">
        <f>E451</f>
        <v>0.9105241331249857</v>
      </c>
      <c r="D687" s="82">
        <f>E650</f>
        <v>0.8856284629085907</v>
      </c>
      <c r="E687" s="234">
        <f aca="true" t="shared" si="47" ref="E687:E717">D687-C687</f>
        <v>-0.02489567021639505</v>
      </c>
      <c r="F687" s="77"/>
      <c r="G687" s="17"/>
    </row>
    <row r="688" spans="1:7" ht="12.75" customHeight="1">
      <c r="A688" s="13">
        <v>2</v>
      </c>
      <c r="B688" s="106" t="str">
        <f aca="true" t="shared" si="48" ref="B688:B716">B651</f>
        <v>BALASORE </v>
      </c>
      <c r="C688" s="82">
        <f aca="true" t="shared" si="49" ref="C688:C717">E452</f>
        <v>0.7810618911468393</v>
      </c>
      <c r="D688" s="82">
        <f aca="true" t="shared" si="50" ref="D688:D717">E651</f>
        <v>0.7600145151343641</v>
      </c>
      <c r="E688" s="234">
        <f t="shared" si="47"/>
        <v>-0.021047376012475194</v>
      </c>
      <c r="F688" s="77"/>
      <c r="G688" s="17"/>
    </row>
    <row r="689" spans="1:7" ht="12.75" customHeight="1">
      <c r="A689" s="13">
        <v>3</v>
      </c>
      <c r="B689" s="106" t="str">
        <f t="shared" si="48"/>
        <v>BARAGARH </v>
      </c>
      <c r="C689" s="82">
        <f t="shared" si="49"/>
        <v>0.8587019586444814</v>
      </c>
      <c r="D689" s="82">
        <f t="shared" si="50"/>
        <v>0.8354868513346098</v>
      </c>
      <c r="E689" s="234">
        <f t="shared" si="47"/>
        <v>-0.02321510730987164</v>
      </c>
      <c r="F689" s="77"/>
      <c r="G689" s="17"/>
    </row>
    <row r="690" spans="1:7" ht="12.75" customHeight="1">
      <c r="A690" s="13">
        <v>4</v>
      </c>
      <c r="B690" s="106" t="str">
        <f t="shared" si="48"/>
        <v>BHADRAK </v>
      </c>
      <c r="C690" s="82">
        <f t="shared" si="49"/>
        <v>0.822772098296018</v>
      </c>
      <c r="D690" s="82">
        <f t="shared" si="50"/>
        <v>0.8000758496721937</v>
      </c>
      <c r="E690" s="234">
        <f t="shared" si="47"/>
        <v>-0.022696248623824355</v>
      </c>
      <c r="F690" s="77"/>
      <c r="G690" s="17"/>
    </row>
    <row r="691" spans="1:7" ht="12.75" customHeight="1">
      <c r="A691" s="13">
        <v>5</v>
      </c>
      <c r="B691" s="106" t="str">
        <f t="shared" si="48"/>
        <v>BOLANGIR </v>
      </c>
      <c r="C691" s="82">
        <f t="shared" si="49"/>
        <v>0.7906261735647101</v>
      </c>
      <c r="D691" s="82">
        <f t="shared" si="50"/>
        <v>0.7688646282346461</v>
      </c>
      <c r="E691" s="234">
        <f t="shared" si="47"/>
        <v>-0.021761545330064025</v>
      </c>
      <c r="F691" s="77"/>
      <c r="G691" s="17"/>
    </row>
    <row r="692" spans="1:7" ht="12.75" customHeight="1">
      <c r="A692" s="13">
        <v>6</v>
      </c>
      <c r="B692" s="106" t="str">
        <f t="shared" si="48"/>
        <v>BOUDH </v>
      </c>
      <c r="C692" s="82">
        <f t="shared" si="49"/>
        <v>0.7787925998647506</v>
      </c>
      <c r="D692" s="82">
        <f t="shared" si="50"/>
        <v>0.7573902113644756</v>
      </c>
      <c r="E692" s="234">
        <f t="shared" si="47"/>
        <v>-0.021402388500274983</v>
      </c>
      <c r="F692" s="77"/>
      <c r="G692" s="17"/>
    </row>
    <row r="693" spans="1:7" ht="12.75" customHeight="1">
      <c r="A693" s="13">
        <v>7</v>
      </c>
      <c r="B693" s="106" t="str">
        <f t="shared" si="48"/>
        <v>CUTTACK </v>
      </c>
      <c r="C693" s="82">
        <f t="shared" si="49"/>
        <v>0.8571512526252599</v>
      </c>
      <c r="D693" s="82">
        <f t="shared" si="50"/>
        <v>0.834010217368046</v>
      </c>
      <c r="E693" s="234">
        <f t="shared" si="47"/>
        <v>-0.023141035257213893</v>
      </c>
      <c r="F693" s="77"/>
      <c r="G693" s="17"/>
    </row>
    <row r="694" spans="1:7" ht="12.75" customHeight="1">
      <c r="A694" s="13">
        <v>8</v>
      </c>
      <c r="B694" s="106" t="str">
        <f t="shared" si="48"/>
        <v>DEOGARH </v>
      </c>
      <c r="C694" s="82">
        <f t="shared" si="49"/>
        <v>0.8737832283679394</v>
      </c>
      <c r="D694" s="82">
        <f t="shared" si="50"/>
        <v>0.8500720971391492</v>
      </c>
      <c r="E694" s="234">
        <f t="shared" si="47"/>
        <v>-0.023711131228790205</v>
      </c>
      <c r="F694" s="77"/>
      <c r="G694" s="17"/>
    </row>
    <row r="695" spans="1:7" ht="12.75" customHeight="1">
      <c r="A695" s="13">
        <v>9</v>
      </c>
      <c r="B695" s="106" t="str">
        <f t="shared" si="48"/>
        <v>DHENKANAL </v>
      </c>
      <c r="C695" s="82">
        <f t="shared" si="49"/>
        <v>0.8336974415318789</v>
      </c>
      <c r="D695" s="82">
        <f t="shared" si="50"/>
        <v>0.8109322329214391</v>
      </c>
      <c r="E695" s="234">
        <f t="shared" si="47"/>
        <v>-0.022765208610439736</v>
      </c>
      <c r="F695" s="77"/>
      <c r="G695" s="17"/>
    </row>
    <row r="696" spans="1:7" ht="12.75" customHeight="1">
      <c r="A696" s="13">
        <v>10</v>
      </c>
      <c r="B696" s="106" t="str">
        <f t="shared" si="48"/>
        <v>GAJAPATI </v>
      </c>
      <c r="C696" s="82">
        <f t="shared" si="49"/>
        <v>0.9188944245125801</v>
      </c>
      <c r="D696" s="82">
        <f t="shared" si="50"/>
        <v>0.8936350716045872</v>
      </c>
      <c r="E696" s="234">
        <f t="shared" si="47"/>
        <v>-0.02525935290799286</v>
      </c>
      <c r="F696" s="77"/>
      <c r="G696" s="17"/>
    </row>
    <row r="697" spans="1:7" ht="12.75" customHeight="1">
      <c r="A697" s="13">
        <v>11</v>
      </c>
      <c r="B697" s="106" t="str">
        <f t="shared" si="48"/>
        <v>GANJAM </v>
      </c>
      <c r="C697" s="82">
        <f t="shared" si="49"/>
        <v>0.8797010364324875</v>
      </c>
      <c r="D697" s="82">
        <f t="shared" si="50"/>
        <v>0.8555429056982272</v>
      </c>
      <c r="E697" s="234">
        <f t="shared" si="47"/>
        <v>-0.02415813073426032</v>
      </c>
      <c r="F697" s="77"/>
      <c r="G697" s="17"/>
    </row>
    <row r="698" spans="1:7" ht="12.75" customHeight="1">
      <c r="A698" s="13">
        <v>12</v>
      </c>
      <c r="B698" s="106" t="str">
        <f t="shared" si="48"/>
        <v>JAGATSINGHPUR</v>
      </c>
      <c r="C698" s="82">
        <f t="shared" si="49"/>
        <v>0.8843650249186688</v>
      </c>
      <c r="D698" s="82">
        <f t="shared" si="50"/>
        <v>0.8603239063408722</v>
      </c>
      <c r="E698" s="234">
        <f t="shared" si="47"/>
        <v>-0.02404111857779656</v>
      </c>
      <c r="F698" s="77"/>
      <c r="G698" s="17"/>
    </row>
    <row r="699" spans="1:7" ht="12.75" customHeight="1">
      <c r="A699" s="13">
        <v>13</v>
      </c>
      <c r="B699" s="106" t="str">
        <f t="shared" si="48"/>
        <v>JAJPUR </v>
      </c>
      <c r="C699" s="82">
        <f t="shared" si="49"/>
        <v>0.8528966637304558</v>
      </c>
      <c r="D699" s="82">
        <f t="shared" si="50"/>
        <v>0.829359773910747</v>
      </c>
      <c r="E699" s="234">
        <f t="shared" si="47"/>
        <v>-0.023536889819708806</v>
      </c>
      <c r="F699" s="77"/>
      <c r="G699" s="17"/>
    </row>
    <row r="700" spans="1:7" ht="12.75" customHeight="1">
      <c r="A700" s="13">
        <v>14</v>
      </c>
      <c r="B700" s="106" t="str">
        <f t="shared" si="48"/>
        <v>JHARSUGUDA </v>
      </c>
      <c r="C700" s="82">
        <f t="shared" si="49"/>
        <v>0.7566885560729207</v>
      </c>
      <c r="D700" s="82">
        <f t="shared" si="50"/>
        <v>0.7359136174491117</v>
      </c>
      <c r="E700" s="234">
        <f t="shared" si="47"/>
        <v>-0.02077493862380908</v>
      </c>
      <c r="F700" s="77"/>
      <c r="G700" s="17"/>
    </row>
    <row r="701" spans="1:7" ht="12.75" customHeight="1">
      <c r="A701" s="13">
        <v>15</v>
      </c>
      <c r="B701" s="106" t="str">
        <f t="shared" si="48"/>
        <v>KALAHANDI </v>
      </c>
      <c r="C701" s="82">
        <f t="shared" si="49"/>
        <v>0.8369090643981737</v>
      </c>
      <c r="D701" s="82">
        <f t="shared" si="50"/>
        <v>0.814319754234794</v>
      </c>
      <c r="E701" s="234">
        <f t="shared" si="47"/>
        <v>-0.022589310163379728</v>
      </c>
      <c r="F701" s="77"/>
      <c r="G701" s="17"/>
    </row>
    <row r="702" spans="1:7" ht="12.75" customHeight="1">
      <c r="A702" s="13">
        <v>16</v>
      </c>
      <c r="B702" s="106" t="str">
        <f t="shared" si="48"/>
        <v>KANDHAMAL </v>
      </c>
      <c r="C702" s="82">
        <f t="shared" si="49"/>
        <v>0.8511932311325567</v>
      </c>
      <c r="D702" s="82">
        <f t="shared" si="50"/>
        <v>0.8282519297375198</v>
      </c>
      <c r="E702" s="234">
        <f t="shared" si="47"/>
        <v>-0.022941301395036917</v>
      </c>
      <c r="F702" s="77"/>
      <c r="G702" s="17"/>
    </row>
    <row r="703" spans="1:7" ht="12.75" customHeight="1">
      <c r="A703" s="13">
        <v>17</v>
      </c>
      <c r="B703" s="106" t="str">
        <f t="shared" si="48"/>
        <v>KENDRAPARA</v>
      </c>
      <c r="C703" s="82">
        <f t="shared" si="49"/>
        <v>0.8591217912459415</v>
      </c>
      <c r="D703" s="82">
        <f t="shared" si="50"/>
        <v>0.8359292127710355</v>
      </c>
      <c r="E703" s="234">
        <f t="shared" si="47"/>
        <v>-0.023192578474905967</v>
      </c>
      <c r="F703" s="77"/>
      <c r="G703" s="17"/>
    </row>
    <row r="704" spans="1:7" ht="12.75" customHeight="1">
      <c r="A704" s="13">
        <v>18</v>
      </c>
      <c r="B704" s="106" t="str">
        <f t="shared" si="48"/>
        <v>KEONJHAR </v>
      </c>
      <c r="C704" s="82">
        <f t="shared" si="49"/>
        <v>0.8979000624373497</v>
      </c>
      <c r="D704" s="82">
        <f t="shared" si="50"/>
        <v>0.8737066750426655</v>
      </c>
      <c r="E704" s="234">
        <f t="shared" si="47"/>
        <v>-0.02419338739468413</v>
      </c>
      <c r="F704" s="77"/>
      <c r="G704" s="17" t="s">
        <v>12</v>
      </c>
    </row>
    <row r="705" spans="1:7" ht="12.75" customHeight="1">
      <c r="A705" s="13">
        <v>19</v>
      </c>
      <c r="B705" s="106" t="str">
        <f t="shared" si="48"/>
        <v>KHURDHA </v>
      </c>
      <c r="C705" s="82">
        <f t="shared" si="49"/>
        <v>0.6357926634263148</v>
      </c>
      <c r="D705" s="82">
        <f t="shared" si="50"/>
        <v>0.6181779055377142</v>
      </c>
      <c r="E705" s="234">
        <f t="shared" si="47"/>
        <v>-0.017614757888600563</v>
      </c>
      <c r="F705" s="77"/>
      <c r="G705" s="17"/>
    </row>
    <row r="706" spans="1:7" ht="12.75" customHeight="1">
      <c r="A706" s="13">
        <v>20</v>
      </c>
      <c r="B706" s="106" t="str">
        <f t="shared" si="48"/>
        <v>KORAPUT </v>
      </c>
      <c r="C706" s="82">
        <f t="shared" si="49"/>
        <v>0.842359050471147</v>
      </c>
      <c r="D706" s="82">
        <f t="shared" si="50"/>
        <v>0.8168501999040964</v>
      </c>
      <c r="E706" s="234">
        <f t="shared" si="47"/>
        <v>-0.025508850567050656</v>
      </c>
      <c r="F706" s="77"/>
      <c r="G706" s="17"/>
    </row>
    <row r="707" spans="1:7" ht="12.75" customHeight="1">
      <c r="A707" s="13">
        <v>21</v>
      </c>
      <c r="B707" s="106" t="str">
        <f t="shared" si="48"/>
        <v>MALKANGIRI </v>
      </c>
      <c r="C707" s="82">
        <f t="shared" si="49"/>
        <v>0.8957009533882513</v>
      </c>
      <c r="D707" s="82">
        <f t="shared" si="50"/>
        <v>0.8711449366937112</v>
      </c>
      <c r="E707" s="234">
        <f t="shared" si="47"/>
        <v>-0.024556016694540106</v>
      </c>
      <c r="F707" s="77"/>
      <c r="G707" s="17"/>
    </row>
    <row r="708" spans="1:7" ht="12.75" customHeight="1">
      <c r="A708" s="13">
        <v>22</v>
      </c>
      <c r="B708" s="106" t="str">
        <f t="shared" si="48"/>
        <v>MAYURBHANJ </v>
      </c>
      <c r="C708" s="82">
        <f t="shared" si="49"/>
        <v>0.8971852744082446</v>
      </c>
      <c r="D708" s="82">
        <f t="shared" si="50"/>
        <v>0.8728396739354953</v>
      </c>
      <c r="E708" s="234">
        <f t="shared" si="47"/>
        <v>-0.02434560047274925</v>
      </c>
      <c r="F708" s="77"/>
      <c r="G708" s="17"/>
    </row>
    <row r="709" spans="1:7" ht="12.75" customHeight="1">
      <c r="A709" s="13">
        <v>23</v>
      </c>
      <c r="B709" s="106" t="str">
        <f t="shared" si="48"/>
        <v>NAWARANGPUR </v>
      </c>
      <c r="C709" s="82">
        <f t="shared" si="49"/>
        <v>0.8811967444349651</v>
      </c>
      <c r="D709" s="82">
        <f t="shared" si="50"/>
        <v>0.8574280580205129</v>
      </c>
      <c r="E709" s="234">
        <f t="shared" si="47"/>
        <v>-0.023768686414452178</v>
      </c>
      <c r="F709" s="77"/>
      <c r="G709" s="17"/>
    </row>
    <row r="710" spans="1:7" ht="12.75" customHeight="1">
      <c r="A710" s="13">
        <v>24</v>
      </c>
      <c r="B710" s="106" t="str">
        <f t="shared" si="48"/>
        <v>NAYAGARH </v>
      </c>
      <c r="C710" s="82">
        <f t="shared" si="49"/>
        <v>0.8038570742529055</v>
      </c>
      <c r="D710" s="82">
        <f t="shared" si="50"/>
        <v>0.7817567943641259</v>
      </c>
      <c r="E710" s="234">
        <f t="shared" si="47"/>
        <v>-0.022100279888779606</v>
      </c>
      <c r="F710" s="77"/>
      <c r="G710" s="17"/>
    </row>
    <row r="711" spans="1:7" ht="12.75" customHeight="1">
      <c r="A711" s="13">
        <v>25</v>
      </c>
      <c r="B711" s="106" t="str">
        <f t="shared" si="48"/>
        <v>NUAPADA </v>
      </c>
      <c r="C711" s="82">
        <f t="shared" si="49"/>
        <v>0.8665027881701828</v>
      </c>
      <c r="D711" s="82">
        <f t="shared" si="50"/>
        <v>0.8428421385620334</v>
      </c>
      <c r="E711" s="234">
        <f t="shared" si="47"/>
        <v>-0.023660649608149398</v>
      </c>
      <c r="F711" s="77"/>
      <c r="G711" s="17"/>
    </row>
    <row r="712" spans="1:7" ht="12.75" customHeight="1">
      <c r="A712" s="13">
        <v>26</v>
      </c>
      <c r="B712" s="106" t="str">
        <f t="shared" si="48"/>
        <v>PURI </v>
      </c>
      <c r="C712" s="82">
        <f t="shared" si="49"/>
        <v>0.8416369013596386</v>
      </c>
      <c r="D712" s="82">
        <f t="shared" si="50"/>
        <v>0.8185867671643773</v>
      </c>
      <c r="E712" s="234">
        <f t="shared" si="47"/>
        <v>-0.023050134195261363</v>
      </c>
      <c r="F712" s="77"/>
      <c r="G712" s="17"/>
    </row>
    <row r="713" spans="1:7" ht="12.75" customHeight="1">
      <c r="A713" s="13">
        <v>27</v>
      </c>
      <c r="B713" s="106" t="str">
        <f t="shared" si="48"/>
        <v>RAYAGADA </v>
      </c>
      <c r="C713" s="82">
        <f t="shared" si="49"/>
        <v>0.8220831347229645</v>
      </c>
      <c r="D713" s="82">
        <f t="shared" si="50"/>
        <v>0.7980839035820673</v>
      </c>
      <c r="E713" s="234">
        <f t="shared" si="47"/>
        <v>-0.023999231140897193</v>
      </c>
      <c r="F713" s="77"/>
      <c r="G713" s="17"/>
    </row>
    <row r="714" spans="1:7" ht="12.75" customHeight="1">
      <c r="A714" s="13">
        <v>28</v>
      </c>
      <c r="B714" s="106" t="str">
        <f t="shared" si="48"/>
        <v>SAMBALPUR </v>
      </c>
      <c r="C714" s="82">
        <f t="shared" si="49"/>
        <v>0.895317343292374</v>
      </c>
      <c r="D714" s="82">
        <f t="shared" si="50"/>
        <v>0.8704320390842344</v>
      </c>
      <c r="E714" s="234">
        <f t="shared" si="47"/>
        <v>-0.024885304208139614</v>
      </c>
      <c r="F714" s="77"/>
      <c r="G714" s="17"/>
    </row>
    <row r="715" spans="1:7" ht="12.75" customHeight="1">
      <c r="A715" s="13">
        <v>29</v>
      </c>
      <c r="B715" s="106" t="str">
        <f t="shared" si="48"/>
        <v>SONEPUR </v>
      </c>
      <c r="C715" s="82">
        <f t="shared" si="49"/>
        <v>0.8794883137726105</v>
      </c>
      <c r="D715" s="82">
        <f t="shared" si="50"/>
        <v>0.8556019598890503</v>
      </c>
      <c r="E715" s="234">
        <f t="shared" si="47"/>
        <v>-0.023886353883560196</v>
      </c>
      <c r="F715" s="77"/>
      <c r="G715" s="17"/>
    </row>
    <row r="716" spans="1:7" ht="12.75" customHeight="1">
      <c r="A716" s="13">
        <v>30</v>
      </c>
      <c r="B716" s="106" t="str">
        <f t="shared" si="48"/>
        <v>SUNDERGARH </v>
      </c>
      <c r="C716" s="82">
        <f t="shared" si="49"/>
        <v>0.8528067505619964</v>
      </c>
      <c r="D716" s="82">
        <f t="shared" si="50"/>
        <v>0.8296009507793224</v>
      </c>
      <c r="E716" s="234">
        <f t="shared" si="47"/>
        <v>-0.023205799782674008</v>
      </c>
      <c r="F716" s="77"/>
      <c r="G716" s="17" t="s">
        <v>12</v>
      </c>
    </row>
    <row r="717" spans="1:7" ht="12.75" customHeight="1">
      <c r="A717" s="19"/>
      <c r="B717" s="1" t="s">
        <v>27</v>
      </c>
      <c r="C717" s="82">
        <f t="shared" si="49"/>
        <v>0.8471993096345452</v>
      </c>
      <c r="D717" s="82">
        <f t="shared" si="50"/>
        <v>0.8239645581517043</v>
      </c>
      <c r="E717" s="234">
        <f t="shared" si="47"/>
        <v>-0.02323475148284082</v>
      </c>
      <c r="F717" s="25"/>
      <c r="G717" s="17"/>
    </row>
    <row r="718" spans="1:7" ht="14.25" customHeight="1">
      <c r="A718" s="41"/>
      <c r="B718" s="42"/>
      <c r="C718" s="117"/>
      <c r="D718" s="117"/>
      <c r="E718" s="118"/>
      <c r="F718" s="43"/>
      <c r="G718" s="44" t="s">
        <v>12</v>
      </c>
    </row>
    <row r="719" spans="1:8" ht="14.25">
      <c r="A719" s="29" t="s">
        <v>167</v>
      </c>
      <c r="B719" s="30"/>
      <c r="C719" s="30"/>
      <c r="D719" s="30"/>
      <c r="E719" s="30"/>
      <c r="F719" s="30"/>
      <c r="G719" s="30"/>
      <c r="H719" s="30"/>
    </row>
    <row r="720" spans="2:8" ht="11.25" customHeight="1">
      <c r="B720" s="30"/>
      <c r="C720" s="30"/>
      <c r="D720" s="30"/>
      <c r="E720" s="30"/>
      <c r="F720" s="30"/>
      <c r="G720" s="30"/>
      <c r="H720" s="30"/>
    </row>
    <row r="721" spans="2:8" ht="14.25" customHeight="1">
      <c r="B721" s="30"/>
      <c r="C721" s="30"/>
      <c r="D721" s="30"/>
      <c r="F721" s="37" t="s">
        <v>64</v>
      </c>
      <c r="G721" s="30"/>
      <c r="H721" s="30"/>
    </row>
    <row r="722" spans="1:6" ht="59.25" customHeight="1">
      <c r="A722" s="49" t="s">
        <v>30</v>
      </c>
      <c r="B722" s="49" t="s">
        <v>31</v>
      </c>
      <c r="C722" s="64" t="s">
        <v>168</v>
      </c>
      <c r="D722" s="64" t="s">
        <v>65</v>
      </c>
      <c r="E722" s="64" t="s">
        <v>66</v>
      </c>
      <c r="F722" s="49" t="s">
        <v>67</v>
      </c>
    </row>
    <row r="723" spans="1:6" ht="15" customHeight="1">
      <c r="A723" s="31">
        <v>1</v>
      </c>
      <c r="B723" s="31">
        <v>2</v>
      </c>
      <c r="C723" s="32">
        <v>3</v>
      </c>
      <c r="D723" s="32">
        <v>4</v>
      </c>
      <c r="E723" s="32">
        <v>5</v>
      </c>
      <c r="F723" s="31">
        <v>6</v>
      </c>
    </row>
    <row r="724" spans="1:7" ht="12.75" customHeight="1">
      <c r="A724" s="13">
        <v>1</v>
      </c>
      <c r="B724" s="106" t="str">
        <f>B687</f>
        <v>ANGUL </v>
      </c>
      <c r="C724" s="97">
        <f>D286</f>
        <v>26501739</v>
      </c>
      <c r="D724" s="148">
        <v>3160.2198</v>
      </c>
      <c r="E724" s="146">
        <v>3160.2198</v>
      </c>
      <c r="F724" s="82">
        <f aca="true" t="shared" si="51" ref="F724:F754">E724/D724</f>
        <v>1</v>
      </c>
      <c r="G724" s="17"/>
    </row>
    <row r="725" spans="1:7" ht="12.75" customHeight="1">
      <c r="A725" s="13">
        <v>2</v>
      </c>
      <c r="B725" s="106" t="str">
        <f aca="true" t="shared" si="52" ref="B725:B753">B688</f>
        <v>BALASORE </v>
      </c>
      <c r="C725" s="97">
        <f aca="true" t="shared" si="53" ref="C725:C753">D287</f>
        <v>50654820</v>
      </c>
      <c r="D725" s="148">
        <v>6084.2029</v>
      </c>
      <c r="E725" s="146">
        <v>6084.2029</v>
      </c>
      <c r="F725" s="82">
        <f t="shared" si="51"/>
        <v>1</v>
      </c>
      <c r="G725" s="17"/>
    </row>
    <row r="726" spans="1:7" ht="12.75" customHeight="1">
      <c r="A726" s="13">
        <v>3</v>
      </c>
      <c r="B726" s="106" t="str">
        <f t="shared" si="52"/>
        <v>BARAGARH </v>
      </c>
      <c r="C726" s="97">
        <f t="shared" si="53"/>
        <v>27776759</v>
      </c>
      <c r="D726" s="148">
        <v>3341.5203</v>
      </c>
      <c r="E726" s="146">
        <v>3341.5203</v>
      </c>
      <c r="F726" s="82">
        <f t="shared" si="51"/>
        <v>1</v>
      </c>
      <c r="G726" s="17"/>
    </row>
    <row r="727" spans="1:7" ht="12.75" customHeight="1">
      <c r="A727" s="13">
        <v>4</v>
      </c>
      <c r="B727" s="106" t="str">
        <f t="shared" si="52"/>
        <v>BHADRAK </v>
      </c>
      <c r="C727" s="97">
        <f t="shared" si="53"/>
        <v>31108132</v>
      </c>
      <c r="D727" s="148">
        <v>3713.6531999999997</v>
      </c>
      <c r="E727" s="146">
        <v>3713.6531999999997</v>
      </c>
      <c r="F727" s="82">
        <f t="shared" si="51"/>
        <v>1</v>
      </c>
      <c r="G727" s="17"/>
    </row>
    <row r="728" spans="1:7" ht="12.75" customHeight="1">
      <c r="A728" s="13">
        <v>5</v>
      </c>
      <c r="B728" s="106" t="str">
        <f t="shared" si="52"/>
        <v>BOLANGIR </v>
      </c>
      <c r="C728" s="97">
        <f t="shared" si="53"/>
        <v>35139340</v>
      </c>
      <c r="D728" s="148">
        <v>4178.28535</v>
      </c>
      <c r="E728" s="146">
        <v>4178.28535</v>
      </c>
      <c r="F728" s="82">
        <f t="shared" si="51"/>
        <v>1</v>
      </c>
      <c r="G728" s="17"/>
    </row>
    <row r="729" spans="1:7" ht="12.75" customHeight="1">
      <c r="A729" s="13">
        <v>6</v>
      </c>
      <c r="B729" s="106" t="str">
        <f t="shared" si="52"/>
        <v>BOUDH </v>
      </c>
      <c r="C729" s="97">
        <f t="shared" si="53"/>
        <v>10000463</v>
      </c>
      <c r="D729" s="148">
        <v>1198.16525</v>
      </c>
      <c r="E729" s="146">
        <v>1198.16525</v>
      </c>
      <c r="F729" s="82">
        <f t="shared" si="51"/>
        <v>1</v>
      </c>
      <c r="G729" s="17"/>
    </row>
    <row r="730" spans="1:7" ht="12.75" customHeight="1">
      <c r="A730" s="13">
        <v>7</v>
      </c>
      <c r="B730" s="106" t="str">
        <f t="shared" si="52"/>
        <v>CUTTACK </v>
      </c>
      <c r="C730" s="97">
        <f t="shared" si="53"/>
        <v>33696839</v>
      </c>
      <c r="D730" s="148">
        <v>4079.4934000000003</v>
      </c>
      <c r="E730" s="146">
        <v>4079.4934000000003</v>
      </c>
      <c r="F730" s="82">
        <f t="shared" si="51"/>
        <v>1</v>
      </c>
      <c r="G730" s="17"/>
    </row>
    <row r="731" spans="1:7" ht="12.75" customHeight="1">
      <c r="A731" s="13">
        <v>8</v>
      </c>
      <c r="B731" s="106" t="str">
        <f t="shared" si="52"/>
        <v>DEOGARH </v>
      </c>
      <c r="C731" s="97">
        <f t="shared" si="53"/>
        <v>7197301</v>
      </c>
      <c r="D731" s="148">
        <v>865.837</v>
      </c>
      <c r="E731" s="146">
        <v>865.837</v>
      </c>
      <c r="F731" s="82">
        <f t="shared" si="51"/>
        <v>1</v>
      </c>
      <c r="G731" s="17"/>
    </row>
    <row r="732" spans="1:7" ht="12.75" customHeight="1">
      <c r="A732" s="13">
        <v>9</v>
      </c>
      <c r="B732" s="106" t="str">
        <f t="shared" si="52"/>
        <v>DHENKANAL </v>
      </c>
      <c r="C732" s="97">
        <f t="shared" si="53"/>
        <v>22373236</v>
      </c>
      <c r="D732" s="148">
        <v>2670.60715</v>
      </c>
      <c r="E732" s="146">
        <v>2670.60715</v>
      </c>
      <c r="F732" s="82">
        <f t="shared" si="51"/>
        <v>1</v>
      </c>
      <c r="G732" s="17"/>
    </row>
    <row r="733" spans="1:7" ht="12.75" customHeight="1">
      <c r="A733" s="13">
        <v>10</v>
      </c>
      <c r="B733" s="106" t="str">
        <f t="shared" si="52"/>
        <v>GAJAPATI </v>
      </c>
      <c r="C733" s="97">
        <f t="shared" si="53"/>
        <v>16618614</v>
      </c>
      <c r="D733" s="148">
        <v>1963.6284999999998</v>
      </c>
      <c r="E733" s="146">
        <v>1963.6284999999998</v>
      </c>
      <c r="F733" s="82">
        <f t="shared" si="51"/>
        <v>1</v>
      </c>
      <c r="G733" s="17"/>
    </row>
    <row r="734" spans="1:7" ht="12.75" customHeight="1">
      <c r="A734" s="13">
        <v>11</v>
      </c>
      <c r="B734" s="106" t="str">
        <f t="shared" si="52"/>
        <v>GANJAM </v>
      </c>
      <c r="C734" s="97">
        <f t="shared" si="53"/>
        <v>65127844</v>
      </c>
      <c r="D734" s="148">
        <v>7909.876249999999</v>
      </c>
      <c r="E734" s="146">
        <v>7909.87625</v>
      </c>
      <c r="F734" s="82">
        <f t="shared" si="51"/>
        <v>1.0000000000000002</v>
      </c>
      <c r="G734" s="17"/>
    </row>
    <row r="735" spans="1:7" ht="12.75" customHeight="1">
      <c r="A735" s="13">
        <v>12</v>
      </c>
      <c r="B735" s="106" t="str">
        <f t="shared" si="52"/>
        <v>JAGATSINGHPUR</v>
      </c>
      <c r="C735" s="97">
        <f t="shared" si="53"/>
        <v>17155865</v>
      </c>
      <c r="D735" s="148">
        <v>2072.5751</v>
      </c>
      <c r="E735" s="146">
        <v>2072.5751</v>
      </c>
      <c r="F735" s="82">
        <f t="shared" si="51"/>
        <v>1</v>
      </c>
      <c r="G735" s="17"/>
    </row>
    <row r="736" spans="1:7" ht="12.75" customHeight="1">
      <c r="A736" s="13">
        <v>13</v>
      </c>
      <c r="B736" s="106" t="str">
        <f t="shared" si="52"/>
        <v>JAJPUR </v>
      </c>
      <c r="C736" s="97">
        <f t="shared" si="53"/>
        <v>38024019</v>
      </c>
      <c r="D736" s="148">
        <v>4647.6044999999995</v>
      </c>
      <c r="E736" s="146">
        <v>4647.6045</v>
      </c>
      <c r="F736" s="82">
        <f t="shared" si="51"/>
        <v>1.0000000000000002</v>
      </c>
      <c r="G736" s="17"/>
    </row>
    <row r="737" spans="1:7" ht="12.75" customHeight="1">
      <c r="A737" s="13">
        <v>14</v>
      </c>
      <c r="B737" s="106" t="str">
        <f t="shared" si="52"/>
        <v>JHARSUGUDA </v>
      </c>
      <c r="C737" s="97">
        <f t="shared" si="53"/>
        <v>7978019</v>
      </c>
      <c r="D737" s="148">
        <v>961.8340499999999</v>
      </c>
      <c r="E737" s="146">
        <v>961.8340499999999</v>
      </c>
      <c r="F737" s="82">
        <f t="shared" si="51"/>
        <v>1</v>
      </c>
      <c r="G737" s="17"/>
    </row>
    <row r="738" spans="1:7" ht="12.75" customHeight="1">
      <c r="A738" s="13">
        <v>15</v>
      </c>
      <c r="B738" s="106" t="str">
        <f t="shared" si="52"/>
        <v>KALAHANDI </v>
      </c>
      <c r="C738" s="97">
        <f t="shared" si="53"/>
        <v>40515635</v>
      </c>
      <c r="D738" s="148">
        <v>4837.72435</v>
      </c>
      <c r="E738" s="146">
        <v>4837.72435</v>
      </c>
      <c r="F738" s="82">
        <f t="shared" si="51"/>
        <v>1</v>
      </c>
      <c r="G738" s="17"/>
    </row>
    <row r="739" spans="1:7" ht="12.75" customHeight="1">
      <c r="A739" s="13">
        <v>16</v>
      </c>
      <c r="B739" s="106" t="str">
        <f t="shared" si="52"/>
        <v>KANDHAMAL </v>
      </c>
      <c r="C739" s="97">
        <f t="shared" si="53"/>
        <v>22610639</v>
      </c>
      <c r="D739" s="148">
        <v>2654.8393</v>
      </c>
      <c r="E739" s="146">
        <v>2654.8392999999996</v>
      </c>
      <c r="F739" s="82">
        <f t="shared" si="51"/>
        <v>0.9999999999999998</v>
      </c>
      <c r="G739" s="17"/>
    </row>
    <row r="740" spans="1:7" ht="12.75" customHeight="1">
      <c r="A740" s="13">
        <v>17</v>
      </c>
      <c r="B740" s="106" t="str">
        <f t="shared" si="52"/>
        <v>KENDRAPARA</v>
      </c>
      <c r="C740" s="97">
        <f t="shared" si="53"/>
        <v>28167605</v>
      </c>
      <c r="D740" s="148">
        <v>3382.6697999999997</v>
      </c>
      <c r="E740" s="146">
        <v>3382.6698</v>
      </c>
      <c r="F740" s="82">
        <f t="shared" si="51"/>
        <v>1.0000000000000002</v>
      </c>
      <c r="G740" s="17"/>
    </row>
    <row r="741" spans="1:7" ht="12.75" customHeight="1">
      <c r="A741" s="13">
        <v>18</v>
      </c>
      <c r="B741" s="106" t="str">
        <f t="shared" si="52"/>
        <v>KEONJHAR </v>
      </c>
      <c r="C741" s="97">
        <f t="shared" si="53"/>
        <v>46602688</v>
      </c>
      <c r="D741" s="148">
        <v>5524.67825</v>
      </c>
      <c r="E741" s="146">
        <v>5524.67825</v>
      </c>
      <c r="F741" s="82">
        <f t="shared" si="51"/>
        <v>1</v>
      </c>
      <c r="G741" s="17"/>
    </row>
    <row r="742" spans="1:7" ht="12.75" customHeight="1">
      <c r="A742" s="13">
        <v>19</v>
      </c>
      <c r="B742" s="106" t="str">
        <f t="shared" si="52"/>
        <v>KHURDHA </v>
      </c>
      <c r="C742" s="97">
        <f t="shared" si="53"/>
        <v>21067672</v>
      </c>
      <c r="D742" s="148">
        <v>2563.1828</v>
      </c>
      <c r="E742" s="146">
        <v>2563.1827999999996</v>
      </c>
      <c r="F742" s="82">
        <f t="shared" si="51"/>
        <v>0.9999999999999998</v>
      </c>
      <c r="G742" s="17"/>
    </row>
    <row r="743" spans="1:7" ht="12.75" customHeight="1">
      <c r="A743" s="13">
        <v>20</v>
      </c>
      <c r="B743" s="106" t="str">
        <f t="shared" si="52"/>
        <v>KORAPUT </v>
      </c>
      <c r="C743" s="97">
        <f t="shared" si="53"/>
        <v>36513494</v>
      </c>
      <c r="D743" s="148">
        <v>4199.0611</v>
      </c>
      <c r="E743" s="146">
        <v>4199.0611</v>
      </c>
      <c r="F743" s="82">
        <f t="shared" si="51"/>
        <v>1</v>
      </c>
      <c r="G743" s="17"/>
    </row>
    <row r="744" spans="1:7" ht="12.75" customHeight="1">
      <c r="A744" s="13">
        <v>21</v>
      </c>
      <c r="B744" s="106" t="str">
        <f t="shared" si="52"/>
        <v>MALKANGIRI </v>
      </c>
      <c r="C744" s="97">
        <f t="shared" si="53"/>
        <v>22125038</v>
      </c>
      <c r="D744" s="148">
        <v>2490.5519</v>
      </c>
      <c r="E744" s="146">
        <v>2490.5519</v>
      </c>
      <c r="F744" s="82">
        <f t="shared" si="51"/>
        <v>1</v>
      </c>
      <c r="G744" s="17"/>
    </row>
    <row r="745" spans="1:7" ht="12.75" customHeight="1">
      <c r="A745" s="13">
        <v>22</v>
      </c>
      <c r="B745" s="106" t="str">
        <f t="shared" si="52"/>
        <v>MAYURBHANJ </v>
      </c>
      <c r="C745" s="97">
        <f t="shared" si="53"/>
        <v>76498878</v>
      </c>
      <c r="D745" s="148">
        <v>9143.38295</v>
      </c>
      <c r="E745" s="146">
        <v>9143.38295</v>
      </c>
      <c r="F745" s="82">
        <f t="shared" si="51"/>
        <v>1</v>
      </c>
      <c r="G745" s="17"/>
    </row>
    <row r="746" spans="1:7" ht="12.75" customHeight="1">
      <c r="A746" s="13">
        <v>23</v>
      </c>
      <c r="B746" s="106" t="str">
        <f t="shared" si="52"/>
        <v>NAWARANGPUR </v>
      </c>
      <c r="C746" s="97">
        <f t="shared" si="53"/>
        <v>38408039</v>
      </c>
      <c r="D746" s="148">
        <v>4511.89705</v>
      </c>
      <c r="E746" s="146">
        <v>4511.89705</v>
      </c>
      <c r="F746" s="82">
        <f t="shared" si="51"/>
        <v>1</v>
      </c>
      <c r="G746" s="17"/>
    </row>
    <row r="747" spans="1:7" ht="12.75" customHeight="1">
      <c r="A747" s="13">
        <v>24</v>
      </c>
      <c r="B747" s="106" t="str">
        <f t="shared" si="52"/>
        <v>NAYAGARH </v>
      </c>
      <c r="C747" s="97">
        <f t="shared" si="53"/>
        <v>16750310</v>
      </c>
      <c r="D747" s="148">
        <v>2014.79135</v>
      </c>
      <c r="E747" s="146">
        <v>2014.79135</v>
      </c>
      <c r="F747" s="82">
        <f t="shared" si="51"/>
        <v>1</v>
      </c>
      <c r="G747" s="17"/>
    </row>
    <row r="748" spans="1:7" ht="12.75" customHeight="1">
      <c r="A748" s="13">
        <v>25</v>
      </c>
      <c r="B748" s="106" t="str">
        <f t="shared" si="52"/>
        <v>NUAPADA </v>
      </c>
      <c r="C748" s="97">
        <f t="shared" si="53"/>
        <v>17736227</v>
      </c>
      <c r="D748" s="148">
        <v>2142.6066</v>
      </c>
      <c r="E748" s="146">
        <v>2142.6066</v>
      </c>
      <c r="F748" s="82">
        <f t="shared" si="51"/>
        <v>1</v>
      </c>
      <c r="G748" s="17"/>
    </row>
    <row r="749" spans="1:7" ht="12.75" customHeight="1">
      <c r="A749" s="13">
        <v>26</v>
      </c>
      <c r="B749" s="106" t="str">
        <f t="shared" si="52"/>
        <v>PURI </v>
      </c>
      <c r="C749" s="97">
        <f t="shared" si="53"/>
        <v>27959262</v>
      </c>
      <c r="D749" s="148">
        <v>3374.1709</v>
      </c>
      <c r="E749" s="146">
        <v>3374.1709</v>
      </c>
      <c r="F749" s="82">
        <f t="shared" si="51"/>
        <v>1</v>
      </c>
      <c r="G749" s="17"/>
    </row>
    <row r="750" spans="1:7" ht="12.75" customHeight="1">
      <c r="A750" s="13">
        <v>27</v>
      </c>
      <c r="B750" s="106" t="str">
        <f t="shared" si="52"/>
        <v>RAYAGADA </v>
      </c>
      <c r="C750" s="97">
        <f t="shared" si="53"/>
        <v>26278981</v>
      </c>
      <c r="D750" s="148">
        <v>3045.8294</v>
      </c>
      <c r="E750" s="146">
        <v>3045.8293999999996</v>
      </c>
      <c r="F750" s="82">
        <f t="shared" si="51"/>
        <v>0.9999999999999999</v>
      </c>
      <c r="G750" s="17"/>
    </row>
    <row r="751" spans="1:7" ht="12.75" customHeight="1">
      <c r="A751" s="13">
        <v>28</v>
      </c>
      <c r="B751" s="106" t="str">
        <f t="shared" si="52"/>
        <v>SAMBALPUR </v>
      </c>
      <c r="C751" s="97">
        <f t="shared" si="53"/>
        <v>19084509</v>
      </c>
      <c r="D751" s="148">
        <v>2304.02805</v>
      </c>
      <c r="E751" s="146">
        <v>2304.02805</v>
      </c>
      <c r="F751" s="82">
        <f t="shared" si="51"/>
        <v>1</v>
      </c>
      <c r="G751" s="17"/>
    </row>
    <row r="752" spans="1:7" ht="12.75" customHeight="1">
      <c r="A752" s="13">
        <v>29</v>
      </c>
      <c r="B752" s="106" t="str">
        <f t="shared" si="52"/>
        <v>SONEPUR </v>
      </c>
      <c r="C752" s="97">
        <f t="shared" si="53"/>
        <v>12193664</v>
      </c>
      <c r="D752" s="148">
        <v>1455.7032</v>
      </c>
      <c r="E752" s="146">
        <v>1455.7032</v>
      </c>
      <c r="F752" s="82">
        <f t="shared" si="51"/>
        <v>1</v>
      </c>
      <c r="G752" s="17"/>
    </row>
    <row r="753" spans="1:7" ht="12.75" customHeight="1">
      <c r="A753" s="13">
        <v>30</v>
      </c>
      <c r="B753" s="106" t="str">
        <f t="shared" si="52"/>
        <v>SUNDERGARH </v>
      </c>
      <c r="C753" s="97">
        <f t="shared" si="53"/>
        <v>39791994</v>
      </c>
      <c r="D753" s="148">
        <v>4757.33065</v>
      </c>
      <c r="E753" s="146">
        <v>4757.33065</v>
      </c>
      <c r="F753" s="82">
        <f t="shared" si="51"/>
        <v>1</v>
      </c>
      <c r="G753" s="17"/>
    </row>
    <row r="754" spans="1:7" ht="12.75" customHeight="1">
      <c r="A754" s="19"/>
      <c r="B754" s="1" t="s">
        <v>27</v>
      </c>
      <c r="C754" s="95">
        <f>SUM(C724:C753)</f>
        <v>881657625</v>
      </c>
      <c r="D754" s="149">
        <f>SUM(D724:D753)</f>
        <v>105249.95039999999</v>
      </c>
      <c r="E754" s="147">
        <f>SUM(E724:E753)</f>
        <v>105249.9504</v>
      </c>
      <c r="F754" s="79">
        <f t="shared" si="51"/>
        <v>1.0000000000000002</v>
      </c>
      <c r="G754" s="17"/>
    </row>
    <row r="755" spans="1:7" ht="6.75" customHeight="1">
      <c r="A755" s="52"/>
      <c r="B755" s="42"/>
      <c r="C755" s="117"/>
      <c r="D755" s="117"/>
      <c r="E755" s="118"/>
      <c r="F755" s="43"/>
      <c r="G755" s="44"/>
    </row>
    <row r="756" spans="1:8" ht="14.25">
      <c r="A756" s="29" t="s">
        <v>169</v>
      </c>
      <c r="B756" s="30"/>
      <c r="C756" s="30"/>
      <c r="D756" s="30"/>
      <c r="E756" s="30"/>
      <c r="F756" s="30"/>
      <c r="G756" s="30"/>
      <c r="H756" s="30"/>
    </row>
    <row r="757" spans="2:8" ht="11.25" customHeight="1">
      <c r="B757" s="30"/>
      <c r="C757" s="30"/>
      <c r="D757" s="30"/>
      <c r="E757" s="30"/>
      <c r="F757" s="30"/>
      <c r="G757" s="30"/>
      <c r="H757" s="30"/>
    </row>
    <row r="758" spans="2:8" ht="14.25" customHeight="1">
      <c r="B758" s="30"/>
      <c r="C758" s="30"/>
      <c r="D758" s="30"/>
      <c r="F758" s="37" t="s">
        <v>117</v>
      </c>
      <c r="G758" s="30"/>
      <c r="H758" s="30"/>
    </row>
    <row r="759" spans="1:6" ht="57.75" customHeight="1">
      <c r="A759" s="49" t="s">
        <v>30</v>
      </c>
      <c r="B759" s="49" t="s">
        <v>31</v>
      </c>
      <c r="C759" s="64" t="s">
        <v>168</v>
      </c>
      <c r="D759" s="64" t="s">
        <v>68</v>
      </c>
      <c r="E759" s="64" t="s">
        <v>69</v>
      </c>
      <c r="F759" s="49" t="s">
        <v>67</v>
      </c>
    </row>
    <row r="760" spans="1:6" ht="15" customHeight="1">
      <c r="A760" s="31">
        <v>1</v>
      </c>
      <c r="B760" s="31">
        <v>2</v>
      </c>
      <c r="C760" s="32">
        <v>3</v>
      </c>
      <c r="D760" s="32">
        <v>4</v>
      </c>
      <c r="E760" s="32">
        <v>5</v>
      </c>
      <c r="F760" s="31">
        <v>6</v>
      </c>
    </row>
    <row r="761" spans="1:7" ht="12.75" customHeight="1">
      <c r="A761" s="13">
        <v>1</v>
      </c>
      <c r="B761" s="106" t="str">
        <f>B724</f>
        <v>ANGUL </v>
      </c>
      <c r="C761" s="97">
        <f>C724</f>
        <v>26501739</v>
      </c>
      <c r="D761" s="150">
        <v>1512.8251367999999</v>
      </c>
      <c r="E761" s="150">
        <v>1471.4655856</v>
      </c>
      <c r="F761" s="82">
        <f aca="true" t="shared" si="54" ref="F761:F791">E761/D761</f>
        <v>0.9726607192107571</v>
      </c>
      <c r="G761" s="17"/>
    </row>
    <row r="762" spans="1:7" ht="12.75" customHeight="1">
      <c r="A762" s="13">
        <v>2</v>
      </c>
      <c r="B762" s="106" t="str">
        <f aca="true" t="shared" si="55" ref="B762:C790">B725</f>
        <v>BALASORE </v>
      </c>
      <c r="C762" s="97">
        <f t="shared" si="55"/>
        <v>50654820</v>
      </c>
      <c r="D762" s="150">
        <v>2912.2676248</v>
      </c>
      <c r="E762" s="150">
        <v>2834.1643030283017</v>
      </c>
      <c r="F762" s="82">
        <f t="shared" si="54"/>
        <v>0.9731812690885296</v>
      </c>
      <c r="G762" s="17"/>
    </row>
    <row r="763" spans="1:7" ht="12.75" customHeight="1">
      <c r="A763" s="13">
        <v>3</v>
      </c>
      <c r="B763" s="106" t="str">
        <f t="shared" si="55"/>
        <v>BARAGARH </v>
      </c>
      <c r="C763" s="97">
        <f t="shared" si="55"/>
        <v>27776759</v>
      </c>
      <c r="D763" s="150">
        <v>1599.4189888</v>
      </c>
      <c r="E763" s="150">
        <v>1556.0796780232076</v>
      </c>
      <c r="F763" s="82">
        <f t="shared" si="54"/>
        <v>0.9729030910097493</v>
      </c>
      <c r="G763" s="17"/>
    </row>
    <row r="764" spans="1:7" ht="12.75" customHeight="1">
      <c r="A764" s="13">
        <v>4</v>
      </c>
      <c r="B764" s="106" t="str">
        <f t="shared" si="55"/>
        <v>BHADRAK </v>
      </c>
      <c r="C764" s="97">
        <f t="shared" si="55"/>
        <v>31108132</v>
      </c>
      <c r="D764" s="150">
        <v>1777.730816</v>
      </c>
      <c r="E764" s="150">
        <v>1728.7393055283019</v>
      </c>
      <c r="F764" s="82">
        <f t="shared" si="54"/>
        <v>0.9724415473755853</v>
      </c>
      <c r="G764" s="17"/>
    </row>
    <row r="765" spans="1:7" ht="12.75" customHeight="1">
      <c r="A765" s="13">
        <v>5</v>
      </c>
      <c r="B765" s="106" t="str">
        <f t="shared" si="55"/>
        <v>BOLANGIR </v>
      </c>
      <c r="C765" s="97">
        <f t="shared" si="55"/>
        <v>35139340</v>
      </c>
      <c r="D765" s="150">
        <v>2000.2621572</v>
      </c>
      <c r="E765" s="150">
        <v>1945.1983913</v>
      </c>
      <c r="F765" s="82">
        <f t="shared" si="54"/>
        <v>0.9724717254176926</v>
      </c>
      <c r="G765" s="17"/>
    </row>
    <row r="766" spans="1:7" ht="12.75" customHeight="1">
      <c r="A766" s="13">
        <v>6</v>
      </c>
      <c r="B766" s="106" t="str">
        <f t="shared" si="55"/>
        <v>BOUDH </v>
      </c>
      <c r="C766" s="97">
        <f t="shared" si="55"/>
        <v>10000463</v>
      </c>
      <c r="D766" s="150">
        <v>573.5343684</v>
      </c>
      <c r="E766" s="150">
        <v>557.8186947153846</v>
      </c>
      <c r="F766" s="82">
        <f t="shared" si="54"/>
        <v>0.9725985493625122</v>
      </c>
      <c r="G766" s="17"/>
    </row>
    <row r="767" spans="1:7" ht="12.75" customHeight="1">
      <c r="A767" s="13">
        <v>7</v>
      </c>
      <c r="B767" s="106" t="str">
        <f t="shared" si="55"/>
        <v>CUTTACK </v>
      </c>
      <c r="C767" s="97">
        <f t="shared" si="55"/>
        <v>33696839</v>
      </c>
      <c r="D767" s="150">
        <v>1952.478356</v>
      </c>
      <c r="E767" s="150">
        <v>1899.8209874377358</v>
      </c>
      <c r="F767" s="82">
        <f t="shared" si="54"/>
        <v>0.973030498186857</v>
      </c>
      <c r="G767" s="17"/>
    </row>
    <row r="768" spans="1:7" ht="12.75" customHeight="1">
      <c r="A768" s="13">
        <v>8</v>
      </c>
      <c r="B768" s="106" t="str">
        <f t="shared" si="55"/>
        <v>DEOGARH </v>
      </c>
      <c r="C768" s="97">
        <f t="shared" si="55"/>
        <v>7197301</v>
      </c>
      <c r="D768" s="150">
        <v>414.4329048</v>
      </c>
      <c r="E768" s="150">
        <v>403.16009634509805</v>
      </c>
      <c r="F768" s="82">
        <f t="shared" si="54"/>
        <v>0.9727994367137859</v>
      </c>
      <c r="G768" s="17"/>
    </row>
    <row r="769" spans="1:7" ht="12.75" customHeight="1">
      <c r="A769" s="13">
        <v>9</v>
      </c>
      <c r="B769" s="106" t="str">
        <f t="shared" si="55"/>
        <v>DHENKANAL </v>
      </c>
      <c r="C769" s="97">
        <f t="shared" si="55"/>
        <v>22373236</v>
      </c>
      <c r="D769" s="150">
        <v>1278.4251636</v>
      </c>
      <c r="E769" s="150">
        <v>1243.4963587000002</v>
      </c>
      <c r="F769" s="82">
        <f t="shared" si="54"/>
        <v>0.9726782561118857</v>
      </c>
      <c r="G769" s="17"/>
    </row>
    <row r="770" spans="1:7" ht="12.75" customHeight="1">
      <c r="A770" s="13">
        <v>10</v>
      </c>
      <c r="B770" s="106" t="str">
        <f t="shared" si="55"/>
        <v>GAJAPATI </v>
      </c>
      <c r="C770" s="97">
        <f t="shared" si="55"/>
        <v>16618614</v>
      </c>
      <c r="D770" s="150">
        <v>940.1275432</v>
      </c>
      <c r="E770" s="150">
        <v>914.5209367754717</v>
      </c>
      <c r="F770" s="82">
        <f t="shared" si="54"/>
        <v>0.9727626250185494</v>
      </c>
      <c r="G770" s="17"/>
    </row>
    <row r="771" spans="1:7" ht="12.75" customHeight="1">
      <c r="A771" s="13">
        <v>11</v>
      </c>
      <c r="B771" s="106" t="str">
        <f t="shared" si="55"/>
        <v>GANJAM </v>
      </c>
      <c r="C771" s="97">
        <f t="shared" si="55"/>
        <v>65127844</v>
      </c>
      <c r="D771" s="150">
        <v>3785.5638652</v>
      </c>
      <c r="E771" s="150">
        <v>3681.7978654999997</v>
      </c>
      <c r="F771" s="82">
        <f t="shared" si="54"/>
        <v>0.9725890241467323</v>
      </c>
      <c r="G771" s="17"/>
    </row>
    <row r="772" spans="1:7" ht="12.75" customHeight="1">
      <c r="A772" s="13">
        <v>12</v>
      </c>
      <c r="B772" s="106" t="str">
        <f t="shared" si="55"/>
        <v>JAGATSINGHPUR</v>
      </c>
      <c r="C772" s="97">
        <f t="shared" si="55"/>
        <v>17155865</v>
      </c>
      <c r="D772" s="150">
        <v>991.9801391999999</v>
      </c>
      <c r="E772" s="150">
        <v>965.0586688000001</v>
      </c>
      <c r="F772" s="82">
        <f t="shared" si="54"/>
        <v>0.9728608776162483</v>
      </c>
      <c r="G772" s="17"/>
    </row>
    <row r="773" spans="1:7" ht="12.75" customHeight="1">
      <c r="A773" s="13">
        <v>13</v>
      </c>
      <c r="B773" s="106" t="str">
        <f t="shared" si="55"/>
        <v>JAJPUR </v>
      </c>
      <c r="C773" s="97">
        <f t="shared" si="55"/>
        <v>38024019</v>
      </c>
      <c r="D773" s="150">
        <v>2224.0885392</v>
      </c>
      <c r="E773" s="150">
        <v>2163.2049215471698</v>
      </c>
      <c r="F773" s="82">
        <f t="shared" si="54"/>
        <v>0.9726253624441004</v>
      </c>
      <c r="G773" s="17"/>
    </row>
    <row r="774" spans="1:7" ht="12.75" customHeight="1">
      <c r="A774" s="13">
        <v>14</v>
      </c>
      <c r="B774" s="106" t="str">
        <f t="shared" si="55"/>
        <v>JHARSUGUDA </v>
      </c>
      <c r="C774" s="97">
        <f t="shared" si="55"/>
        <v>7978019</v>
      </c>
      <c r="D774" s="150">
        <v>460.3680868</v>
      </c>
      <c r="E774" s="150">
        <v>447.825966066</v>
      </c>
      <c r="F774" s="82">
        <f t="shared" si="54"/>
        <v>0.9727563202280597</v>
      </c>
      <c r="G774" s="17"/>
    </row>
    <row r="775" spans="1:7" ht="12.75" customHeight="1">
      <c r="A775" s="13">
        <v>15</v>
      </c>
      <c r="B775" s="106" t="str">
        <f t="shared" si="55"/>
        <v>KALAHANDI </v>
      </c>
      <c r="C775" s="97">
        <f t="shared" si="55"/>
        <v>40515635</v>
      </c>
      <c r="D775" s="150">
        <v>2315.8184012</v>
      </c>
      <c r="E775" s="150">
        <v>2253.634453</v>
      </c>
      <c r="F775" s="82">
        <f t="shared" si="54"/>
        <v>0.973148175967607</v>
      </c>
      <c r="G775" s="17"/>
    </row>
    <row r="776" spans="1:7" ht="12.75" customHeight="1">
      <c r="A776" s="13">
        <v>16</v>
      </c>
      <c r="B776" s="106" t="str">
        <f t="shared" si="55"/>
        <v>KANDHAMAL </v>
      </c>
      <c r="C776" s="97">
        <f t="shared" si="55"/>
        <v>22610639</v>
      </c>
      <c r="D776" s="150">
        <v>1271.1726608</v>
      </c>
      <c r="E776" s="150">
        <v>1236.9524545254903</v>
      </c>
      <c r="F776" s="82">
        <f t="shared" si="54"/>
        <v>0.9730798125779597</v>
      </c>
      <c r="G776" s="17"/>
    </row>
    <row r="777" spans="1:7" ht="12.75" customHeight="1">
      <c r="A777" s="13">
        <v>17</v>
      </c>
      <c r="B777" s="106" t="str">
        <f t="shared" si="55"/>
        <v>KENDRAPARA</v>
      </c>
      <c r="C777" s="97">
        <f t="shared" si="55"/>
        <v>28167605</v>
      </c>
      <c r="D777" s="150">
        <v>1619.1542296</v>
      </c>
      <c r="E777" s="150">
        <v>1575.5290788</v>
      </c>
      <c r="F777" s="82">
        <f t="shared" si="54"/>
        <v>0.9730568280633913</v>
      </c>
      <c r="G777" s="17"/>
    </row>
    <row r="778" spans="1:7" ht="12.75" customHeight="1">
      <c r="A778" s="13">
        <v>18</v>
      </c>
      <c r="B778" s="106" t="str">
        <f t="shared" si="55"/>
        <v>KEONJHAR </v>
      </c>
      <c r="C778" s="97">
        <f t="shared" si="55"/>
        <v>46602688</v>
      </c>
      <c r="D778" s="150">
        <v>2644.9302844</v>
      </c>
      <c r="E778" s="150">
        <v>2574.0276023</v>
      </c>
      <c r="F778" s="82">
        <f t="shared" si="54"/>
        <v>0.9731929864018763</v>
      </c>
      <c r="G778" s="17"/>
    </row>
    <row r="779" spans="1:8" ht="12.75" customHeight="1">
      <c r="A779" s="13">
        <v>19</v>
      </c>
      <c r="B779" s="106" t="str">
        <f t="shared" si="55"/>
        <v>KHURDHA </v>
      </c>
      <c r="C779" s="97">
        <f t="shared" si="55"/>
        <v>21067672</v>
      </c>
      <c r="D779" s="150">
        <v>1226.6764192</v>
      </c>
      <c r="E779" s="150">
        <v>1192.9573305</v>
      </c>
      <c r="F779" s="82">
        <f t="shared" si="54"/>
        <v>0.9725118310157208</v>
      </c>
      <c r="G779" s="17"/>
      <c r="H779" s="9" t="s">
        <v>12</v>
      </c>
    </row>
    <row r="780" spans="1:7" ht="12.75" customHeight="1">
      <c r="A780" s="13">
        <v>20</v>
      </c>
      <c r="B780" s="106" t="str">
        <f t="shared" si="55"/>
        <v>KORAPUT </v>
      </c>
      <c r="C780" s="97">
        <f t="shared" si="55"/>
        <v>36513494</v>
      </c>
      <c r="D780" s="150">
        <v>2011.1676344</v>
      </c>
      <c r="E780" s="150">
        <v>1950.580763601887</v>
      </c>
      <c r="F780" s="82">
        <f t="shared" si="54"/>
        <v>0.9698747783318479</v>
      </c>
      <c r="G780" s="17"/>
    </row>
    <row r="781" spans="1:7" ht="12.75" customHeight="1">
      <c r="A781" s="13">
        <v>21</v>
      </c>
      <c r="B781" s="106" t="str">
        <f t="shared" si="55"/>
        <v>MALKANGIRI </v>
      </c>
      <c r="C781" s="97">
        <f t="shared" si="55"/>
        <v>22125038</v>
      </c>
      <c r="D781" s="150">
        <v>1193.2405272</v>
      </c>
      <c r="E781" s="150">
        <v>1160.5663141999999</v>
      </c>
      <c r="F781" s="82">
        <f t="shared" si="54"/>
        <v>0.9726172450103819</v>
      </c>
      <c r="G781" s="17"/>
    </row>
    <row r="782" spans="1:7" ht="12.75" customHeight="1">
      <c r="A782" s="13">
        <v>22</v>
      </c>
      <c r="B782" s="106" t="str">
        <f t="shared" si="55"/>
        <v>MAYURBHANJ </v>
      </c>
      <c r="C782" s="97">
        <f t="shared" si="55"/>
        <v>76498878</v>
      </c>
      <c r="D782" s="150">
        <v>4376.8758548000005</v>
      </c>
      <c r="E782" s="150">
        <v>4258.282549092453</v>
      </c>
      <c r="F782" s="82">
        <f t="shared" si="54"/>
        <v>0.972904576313836</v>
      </c>
      <c r="G782" s="17"/>
    </row>
    <row r="783" spans="1:7" ht="12.75" customHeight="1">
      <c r="A783" s="13">
        <v>23</v>
      </c>
      <c r="B783" s="106" t="str">
        <f t="shared" si="55"/>
        <v>NAWARANGPUR </v>
      </c>
      <c r="C783" s="97">
        <f t="shared" si="55"/>
        <v>38408039</v>
      </c>
      <c r="D783" s="150">
        <v>2160.3418388</v>
      </c>
      <c r="E783" s="150">
        <v>2102.387403496154</v>
      </c>
      <c r="F783" s="82">
        <f t="shared" si="54"/>
        <v>0.9731734884438299</v>
      </c>
      <c r="G783" s="17"/>
    </row>
    <row r="784" spans="1:7" ht="12.75" customHeight="1">
      <c r="A784" s="13">
        <v>24</v>
      </c>
      <c r="B784" s="106" t="str">
        <f t="shared" si="55"/>
        <v>NAYAGARH </v>
      </c>
      <c r="C784" s="97">
        <f t="shared" si="55"/>
        <v>16750310</v>
      </c>
      <c r="D784" s="150">
        <v>964.3817652</v>
      </c>
      <c r="E784" s="150">
        <v>937.8839263134616</v>
      </c>
      <c r="F784" s="82">
        <f t="shared" si="54"/>
        <v>0.9725234965625433</v>
      </c>
      <c r="G784" s="17"/>
    </row>
    <row r="785" spans="1:7" ht="12.75" customHeight="1">
      <c r="A785" s="13">
        <v>25</v>
      </c>
      <c r="B785" s="106" t="str">
        <f t="shared" si="55"/>
        <v>NUAPADA </v>
      </c>
      <c r="C785" s="97">
        <f t="shared" si="55"/>
        <v>17736227</v>
      </c>
      <c r="D785" s="150">
        <v>1025.4992968000001</v>
      </c>
      <c r="E785" s="150">
        <v>997.5375036830188</v>
      </c>
      <c r="F785" s="82">
        <f t="shared" si="54"/>
        <v>0.9727334838705066</v>
      </c>
      <c r="G785" s="17"/>
    </row>
    <row r="786" spans="1:7" ht="12.75" customHeight="1">
      <c r="A786" s="13">
        <v>26</v>
      </c>
      <c r="B786" s="106" t="str">
        <f t="shared" si="55"/>
        <v>PURI </v>
      </c>
      <c r="C786" s="97">
        <f t="shared" si="55"/>
        <v>27959262</v>
      </c>
      <c r="D786" s="150">
        <v>1614.9760744</v>
      </c>
      <c r="E786" s="150">
        <v>1570.6665919320753</v>
      </c>
      <c r="F786" s="82">
        <f t="shared" si="54"/>
        <v>0.9725633814826721</v>
      </c>
      <c r="G786" s="17"/>
    </row>
    <row r="787" spans="1:7" ht="12.75" customHeight="1">
      <c r="A787" s="13">
        <v>27</v>
      </c>
      <c r="B787" s="106" t="str">
        <f t="shared" si="55"/>
        <v>RAYAGADA </v>
      </c>
      <c r="C787" s="97">
        <f t="shared" si="55"/>
        <v>26278981</v>
      </c>
      <c r="D787" s="150">
        <v>1458.6546616</v>
      </c>
      <c r="E787" s="150">
        <v>1416.3126168962265</v>
      </c>
      <c r="F787" s="82">
        <f t="shared" si="54"/>
        <v>0.9709718511046826</v>
      </c>
      <c r="G787" s="17"/>
    </row>
    <row r="788" spans="1:7" ht="12.75" customHeight="1">
      <c r="A788" s="13">
        <v>28</v>
      </c>
      <c r="B788" s="106" t="str">
        <f t="shared" si="55"/>
        <v>SAMBALPUR </v>
      </c>
      <c r="C788" s="97">
        <f t="shared" si="55"/>
        <v>19084509</v>
      </c>
      <c r="D788" s="150">
        <v>1102.7688468000001</v>
      </c>
      <c r="E788" s="150">
        <v>1072.190843127451</v>
      </c>
      <c r="F788" s="82">
        <f t="shared" si="54"/>
        <v>0.972271610898984</v>
      </c>
      <c r="G788" s="17"/>
    </row>
    <row r="789" spans="1:7" ht="12.75" customHeight="1">
      <c r="A789" s="13">
        <v>29</v>
      </c>
      <c r="B789" s="106" t="str">
        <f t="shared" si="55"/>
        <v>SONEPUR </v>
      </c>
      <c r="C789" s="97">
        <f t="shared" si="55"/>
        <v>12193664</v>
      </c>
      <c r="D789" s="150">
        <v>696.8468416</v>
      </c>
      <c r="E789" s="150">
        <v>677.9208422</v>
      </c>
      <c r="F789" s="82">
        <f t="shared" si="54"/>
        <v>0.9728405177864554</v>
      </c>
      <c r="G789" s="17"/>
    </row>
    <row r="790" spans="1:7" ht="12.75" customHeight="1">
      <c r="A790" s="13">
        <v>30</v>
      </c>
      <c r="B790" s="106" t="str">
        <f t="shared" si="55"/>
        <v>SUNDERGARH </v>
      </c>
      <c r="C790" s="97">
        <f t="shared" si="55"/>
        <v>39791994</v>
      </c>
      <c r="D790" s="150">
        <v>2277.293662</v>
      </c>
      <c r="E790" s="150">
        <v>2215.430192198077</v>
      </c>
      <c r="F790" s="82">
        <f t="shared" si="54"/>
        <v>0.9728346542063475</v>
      </c>
      <c r="G790" s="17" t="s">
        <v>12</v>
      </c>
    </row>
    <row r="791" spans="1:7" ht="12.75" customHeight="1">
      <c r="A791" s="19"/>
      <c r="B791" s="1" t="s">
        <v>27</v>
      </c>
      <c r="C791" s="95">
        <f>SUM(C761:C790)</f>
        <v>881657625</v>
      </c>
      <c r="D791" s="151">
        <f>SUM(D761:D790)</f>
        <v>50383.3026888</v>
      </c>
      <c r="E791" s="151">
        <f>SUM(E761:E790)</f>
        <v>49005.21222523296</v>
      </c>
      <c r="F791" s="79">
        <f t="shared" si="54"/>
        <v>0.9726478736005254</v>
      </c>
      <c r="G791" s="17"/>
    </row>
    <row r="792" spans="1:8" ht="13.5" customHeight="1">
      <c r="A792" s="41"/>
      <c r="B792" s="42"/>
      <c r="C792" s="117"/>
      <c r="D792" s="117"/>
      <c r="E792" s="118"/>
      <c r="F792" s="43"/>
      <c r="G792" s="44"/>
      <c r="H792" s="9" t="s">
        <v>12</v>
      </c>
    </row>
    <row r="793" spans="1:7" ht="13.5" customHeight="1">
      <c r="A793" s="29" t="s">
        <v>70</v>
      </c>
      <c r="B793" s="235"/>
      <c r="C793" s="235"/>
      <c r="D793" s="54"/>
      <c r="E793" s="54"/>
      <c r="F793" s="54"/>
      <c r="G793" s="54"/>
    </row>
    <row r="794" spans="1:7" ht="13.5" customHeight="1">
      <c r="A794" s="235"/>
      <c r="B794" s="235"/>
      <c r="C794" s="235"/>
      <c r="D794" s="54"/>
      <c r="E794" s="54"/>
      <c r="F794" s="54"/>
      <c r="G794" s="54"/>
    </row>
    <row r="795" spans="1:7" ht="13.5" customHeight="1">
      <c r="A795" s="29" t="s">
        <v>139</v>
      </c>
      <c r="B795" s="235"/>
      <c r="C795" s="235"/>
      <c r="D795" s="54"/>
      <c r="E795" s="54"/>
      <c r="F795" s="54"/>
      <c r="G795" s="54"/>
    </row>
    <row r="796" spans="1:7" ht="13.5" customHeight="1">
      <c r="A796" s="29" t="s">
        <v>171</v>
      </c>
      <c r="B796" s="235"/>
      <c r="C796" s="235"/>
      <c r="D796" s="54"/>
      <c r="E796" s="54"/>
      <c r="F796" s="54"/>
      <c r="G796" s="54"/>
    </row>
    <row r="797" spans="1:8" ht="36.75" customHeight="1">
      <c r="A797" s="49" t="s">
        <v>37</v>
      </c>
      <c r="B797" s="49" t="s">
        <v>38</v>
      </c>
      <c r="C797" s="49" t="s">
        <v>138</v>
      </c>
      <c r="D797" s="49" t="s">
        <v>108</v>
      </c>
      <c r="E797" s="49" t="s">
        <v>110</v>
      </c>
      <c r="F797" s="86"/>
      <c r="G797" s="55"/>
      <c r="H797" s="9" t="s">
        <v>12</v>
      </c>
    </row>
    <row r="798" spans="1:7" ht="14.25">
      <c r="A798" s="236">
        <v>1</v>
      </c>
      <c r="B798" s="236">
        <v>2</v>
      </c>
      <c r="C798" s="236">
        <v>3</v>
      </c>
      <c r="D798" s="236">
        <v>4</v>
      </c>
      <c r="E798" s="236" t="s">
        <v>109</v>
      </c>
      <c r="F798" s="85"/>
      <c r="G798" s="85"/>
    </row>
    <row r="799" spans="1:7" ht="12.75" customHeight="1">
      <c r="A799" s="13">
        <v>1</v>
      </c>
      <c r="B799" s="106" t="str">
        <f>B761</f>
        <v>ANGUL </v>
      </c>
      <c r="C799" s="237">
        <v>4281</v>
      </c>
      <c r="D799" s="237">
        <v>3502</v>
      </c>
      <c r="E799" s="237">
        <f>D799-C799</f>
        <v>-779</v>
      </c>
      <c r="F799" s="87"/>
      <c r="G799" s="25"/>
    </row>
    <row r="800" spans="1:7" ht="12.75" customHeight="1">
      <c r="A800" s="13">
        <v>2</v>
      </c>
      <c r="B800" s="106" t="str">
        <f aca="true" t="shared" si="56" ref="B800:B828">B762</f>
        <v>BALASORE </v>
      </c>
      <c r="C800" s="237">
        <v>7857</v>
      </c>
      <c r="D800" s="237">
        <v>6214</v>
      </c>
      <c r="E800" s="237">
        <f aca="true" t="shared" si="57" ref="E800:E829">D800-C800</f>
        <v>-1643</v>
      </c>
      <c r="F800" s="87"/>
      <c r="G800" s="25"/>
    </row>
    <row r="801" spans="1:7" ht="12.75" customHeight="1">
      <c r="A801" s="13">
        <v>3</v>
      </c>
      <c r="B801" s="106" t="str">
        <f t="shared" si="56"/>
        <v>BARAGARH </v>
      </c>
      <c r="C801" s="237">
        <v>4575</v>
      </c>
      <c r="D801" s="237">
        <v>3682</v>
      </c>
      <c r="E801" s="237">
        <f t="shared" si="57"/>
        <v>-893</v>
      </c>
      <c r="F801" s="87"/>
      <c r="G801" s="25"/>
    </row>
    <row r="802" spans="1:7" ht="12.75" customHeight="1">
      <c r="A802" s="13">
        <v>4</v>
      </c>
      <c r="B802" s="106" t="str">
        <f t="shared" si="56"/>
        <v>BHADRAK </v>
      </c>
      <c r="C802" s="237">
        <v>5336</v>
      </c>
      <c r="D802" s="237">
        <v>4139</v>
      </c>
      <c r="E802" s="237">
        <f t="shared" si="57"/>
        <v>-1197</v>
      </c>
      <c r="F802" s="87"/>
      <c r="G802" s="25"/>
    </row>
    <row r="803" spans="1:7" ht="12.75" customHeight="1">
      <c r="A803" s="13">
        <v>5</v>
      </c>
      <c r="B803" s="106" t="str">
        <f t="shared" si="56"/>
        <v>BOLANGIR </v>
      </c>
      <c r="C803" s="237">
        <v>5925</v>
      </c>
      <c r="D803" s="237">
        <v>4685</v>
      </c>
      <c r="E803" s="237">
        <f t="shared" si="57"/>
        <v>-1240</v>
      </c>
      <c r="F803" s="87"/>
      <c r="G803" s="25"/>
    </row>
    <row r="804" spans="1:7" ht="12.75" customHeight="1">
      <c r="A804" s="13">
        <v>6</v>
      </c>
      <c r="B804" s="106" t="str">
        <f t="shared" si="56"/>
        <v>BOUDH </v>
      </c>
      <c r="C804" s="237">
        <v>1928</v>
      </c>
      <c r="D804" s="237">
        <v>1521</v>
      </c>
      <c r="E804" s="237">
        <f t="shared" si="57"/>
        <v>-407</v>
      </c>
      <c r="F804" s="87"/>
      <c r="G804" s="25"/>
    </row>
    <row r="805" spans="1:7" ht="12.75" customHeight="1">
      <c r="A805" s="13">
        <v>7</v>
      </c>
      <c r="B805" s="106" t="str">
        <f t="shared" si="56"/>
        <v>CUTTACK </v>
      </c>
      <c r="C805" s="237">
        <v>6021</v>
      </c>
      <c r="D805" s="237">
        <v>4878</v>
      </c>
      <c r="E805" s="237">
        <f t="shared" si="57"/>
        <v>-1143</v>
      </c>
      <c r="F805" s="87"/>
      <c r="G805" s="25"/>
    </row>
    <row r="806" spans="1:7" ht="12.75" customHeight="1">
      <c r="A806" s="13">
        <v>8</v>
      </c>
      <c r="B806" s="106" t="str">
        <f t="shared" si="56"/>
        <v>DEOGARH </v>
      </c>
      <c r="C806" s="237">
        <v>1495</v>
      </c>
      <c r="D806" s="237">
        <v>1075</v>
      </c>
      <c r="E806" s="237">
        <f t="shared" si="57"/>
        <v>-420</v>
      </c>
      <c r="F806" s="87"/>
      <c r="G806" s="25"/>
    </row>
    <row r="807" spans="1:7" ht="12.75" customHeight="1">
      <c r="A807" s="13">
        <v>9</v>
      </c>
      <c r="B807" s="106" t="str">
        <f t="shared" si="56"/>
        <v>DHENKANAL </v>
      </c>
      <c r="C807" s="237">
        <v>3983</v>
      </c>
      <c r="D807" s="237">
        <v>3264</v>
      </c>
      <c r="E807" s="237">
        <f t="shared" si="57"/>
        <v>-719</v>
      </c>
      <c r="F807" s="87"/>
      <c r="G807" s="25"/>
    </row>
    <row r="808" spans="1:7" ht="12.75" customHeight="1">
      <c r="A808" s="13">
        <v>10</v>
      </c>
      <c r="B808" s="106" t="str">
        <f t="shared" si="56"/>
        <v>GAJAPATI </v>
      </c>
      <c r="C808" s="237">
        <v>2896</v>
      </c>
      <c r="D808" s="237">
        <v>2453</v>
      </c>
      <c r="E808" s="237">
        <f t="shared" si="57"/>
        <v>-443</v>
      </c>
      <c r="F808" s="87"/>
      <c r="G808" s="25"/>
    </row>
    <row r="809" spans="1:7" ht="12.75" customHeight="1">
      <c r="A809" s="13">
        <v>11</v>
      </c>
      <c r="B809" s="106" t="str">
        <f t="shared" si="56"/>
        <v>GANJAM </v>
      </c>
      <c r="C809" s="237">
        <v>10198</v>
      </c>
      <c r="D809" s="237">
        <v>7375</v>
      </c>
      <c r="E809" s="237">
        <f t="shared" si="57"/>
        <v>-2823</v>
      </c>
      <c r="F809" s="87"/>
      <c r="G809" s="25"/>
    </row>
    <row r="810" spans="1:7" ht="12.75" customHeight="1">
      <c r="A810" s="13">
        <v>12</v>
      </c>
      <c r="B810" s="106" t="str">
        <f t="shared" si="56"/>
        <v>JAGATSINGHPUR</v>
      </c>
      <c r="C810" s="237">
        <v>3210</v>
      </c>
      <c r="D810" s="237">
        <v>2634</v>
      </c>
      <c r="E810" s="237">
        <f t="shared" si="57"/>
        <v>-576</v>
      </c>
      <c r="F810" s="87"/>
      <c r="G810" s="25"/>
    </row>
    <row r="811" spans="1:7" ht="12.75" customHeight="1">
      <c r="A811" s="13">
        <v>13</v>
      </c>
      <c r="B811" s="106" t="str">
        <f t="shared" si="56"/>
        <v>JAJPUR </v>
      </c>
      <c r="C811" s="237">
        <v>6136</v>
      </c>
      <c r="D811" s="237">
        <v>5303</v>
      </c>
      <c r="E811" s="237">
        <f t="shared" si="57"/>
        <v>-833</v>
      </c>
      <c r="F811" s="87"/>
      <c r="G811" s="25"/>
    </row>
    <row r="812" spans="1:7" ht="12.75" customHeight="1">
      <c r="A812" s="13">
        <v>14</v>
      </c>
      <c r="B812" s="106" t="str">
        <f t="shared" si="56"/>
        <v>JHARSUGUDA </v>
      </c>
      <c r="C812" s="237">
        <v>1864</v>
      </c>
      <c r="D812" s="237">
        <v>1373</v>
      </c>
      <c r="E812" s="237">
        <f t="shared" si="57"/>
        <v>-491</v>
      </c>
      <c r="F812" s="87"/>
      <c r="G812" s="25"/>
    </row>
    <row r="813" spans="1:7" ht="12.75" customHeight="1">
      <c r="A813" s="13">
        <v>15</v>
      </c>
      <c r="B813" s="106" t="str">
        <f t="shared" si="56"/>
        <v>KALAHANDI </v>
      </c>
      <c r="C813" s="237">
        <v>6097</v>
      </c>
      <c r="D813" s="237">
        <v>5140</v>
      </c>
      <c r="E813" s="237">
        <f t="shared" si="57"/>
        <v>-957</v>
      </c>
      <c r="F813" s="87"/>
      <c r="G813" s="25"/>
    </row>
    <row r="814" spans="1:7" ht="12.75" customHeight="1">
      <c r="A814" s="13">
        <v>16</v>
      </c>
      <c r="B814" s="106" t="str">
        <f t="shared" si="56"/>
        <v>KANDHAMAL </v>
      </c>
      <c r="C814" s="237">
        <v>4707</v>
      </c>
      <c r="D814" s="237">
        <v>3480</v>
      </c>
      <c r="E814" s="237">
        <f t="shared" si="57"/>
        <v>-1227</v>
      </c>
      <c r="F814" s="87"/>
      <c r="G814" s="25"/>
    </row>
    <row r="815" spans="1:7" ht="12.75" customHeight="1">
      <c r="A815" s="13">
        <v>17</v>
      </c>
      <c r="B815" s="106" t="str">
        <f t="shared" si="56"/>
        <v>KENDRAPARA</v>
      </c>
      <c r="C815" s="237">
        <v>5090</v>
      </c>
      <c r="D815" s="237">
        <v>3981</v>
      </c>
      <c r="E815" s="237">
        <f t="shared" si="57"/>
        <v>-1109</v>
      </c>
      <c r="F815" s="87"/>
      <c r="G815" s="25"/>
    </row>
    <row r="816" spans="1:8" ht="12.75" customHeight="1">
      <c r="A816" s="13">
        <v>18</v>
      </c>
      <c r="B816" s="106" t="str">
        <f t="shared" si="56"/>
        <v>KEONJHAR </v>
      </c>
      <c r="C816" s="237">
        <v>6892</v>
      </c>
      <c r="D816" s="237">
        <v>5779</v>
      </c>
      <c r="E816" s="237">
        <f t="shared" si="57"/>
        <v>-1113</v>
      </c>
      <c r="F816" s="87"/>
      <c r="G816" s="25"/>
      <c r="H816" s="9" t="s">
        <v>12</v>
      </c>
    </row>
    <row r="817" spans="1:7" ht="12.75" customHeight="1">
      <c r="A817" s="13">
        <v>19</v>
      </c>
      <c r="B817" s="106" t="str">
        <f t="shared" si="56"/>
        <v>KHURDHA </v>
      </c>
      <c r="C817" s="237">
        <v>4407</v>
      </c>
      <c r="D817" s="237">
        <v>3284</v>
      </c>
      <c r="E817" s="237">
        <f t="shared" si="57"/>
        <v>-1123</v>
      </c>
      <c r="F817" s="87"/>
      <c r="G817" s="25"/>
    </row>
    <row r="818" spans="1:7" ht="12.75" customHeight="1">
      <c r="A818" s="13">
        <v>20</v>
      </c>
      <c r="B818" s="106" t="str">
        <f t="shared" si="56"/>
        <v>KORAPUT </v>
      </c>
      <c r="C818" s="237">
        <v>5567</v>
      </c>
      <c r="D818" s="237">
        <v>5646</v>
      </c>
      <c r="E818" s="237">
        <f t="shared" si="57"/>
        <v>79</v>
      </c>
      <c r="F818" s="87"/>
      <c r="G818" s="25"/>
    </row>
    <row r="819" spans="1:7" ht="12.75" customHeight="1">
      <c r="A819" s="13">
        <v>21</v>
      </c>
      <c r="B819" s="106" t="str">
        <f t="shared" si="56"/>
        <v>MALKANGIRI </v>
      </c>
      <c r="C819" s="237">
        <v>3128</v>
      </c>
      <c r="D819" s="237">
        <v>2762</v>
      </c>
      <c r="E819" s="237">
        <f t="shared" si="57"/>
        <v>-366</v>
      </c>
      <c r="F819" s="87"/>
      <c r="G819" s="25" t="s">
        <v>12</v>
      </c>
    </row>
    <row r="820" spans="1:7" ht="12.75" customHeight="1">
      <c r="A820" s="13">
        <v>22</v>
      </c>
      <c r="B820" s="106" t="str">
        <f t="shared" si="56"/>
        <v>MAYURBHANJ </v>
      </c>
      <c r="C820" s="237">
        <v>10830</v>
      </c>
      <c r="D820" s="237">
        <v>8471</v>
      </c>
      <c r="E820" s="237">
        <f t="shared" si="57"/>
        <v>-2359</v>
      </c>
      <c r="F820" s="87"/>
      <c r="G820" s="25"/>
    </row>
    <row r="821" spans="1:7" ht="12.75" customHeight="1">
      <c r="A821" s="13">
        <v>23</v>
      </c>
      <c r="B821" s="106" t="str">
        <f t="shared" si="56"/>
        <v>NAWARANGPUR </v>
      </c>
      <c r="C821" s="237">
        <v>4992</v>
      </c>
      <c r="D821" s="237">
        <v>4299</v>
      </c>
      <c r="E821" s="237">
        <f t="shared" si="57"/>
        <v>-693</v>
      </c>
      <c r="F821" s="87"/>
      <c r="G821" s="25"/>
    </row>
    <row r="822" spans="1:7" ht="12.75" customHeight="1">
      <c r="A822" s="13">
        <v>24</v>
      </c>
      <c r="B822" s="106" t="str">
        <f t="shared" si="56"/>
        <v>NAYAGARH </v>
      </c>
      <c r="C822" s="237">
        <v>3188</v>
      </c>
      <c r="D822" s="237">
        <v>2437</v>
      </c>
      <c r="E822" s="237">
        <f t="shared" si="57"/>
        <v>-751</v>
      </c>
      <c r="F822" s="87"/>
      <c r="G822" s="25"/>
    </row>
    <row r="823" spans="1:7" ht="12.75" customHeight="1">
      <c r="A823" s="13">
        <v>25</v>
      </c>
      <c r="B823" s="106" t="str">
        <f t="shared" si="56"/>
        <v>NUAPADA </v>
      </c>
      <c r="C823" s="237">
        <v>2727</v>
      </c>
      <c r="D823" s="237">
        <v>2199</v>
      </c>
      <c r="E823" s="237">
        <f t="shared" si="57"/>
        <v>-528</v>
      </c>
      <c r="F823" s="87"/>
      <c r="G823" s="25"/>
    </row>
    <row r="824" spans="1:7" ht="12.75" customHeight="1">
      <c r="A824" s="13">
        <v>26</v>
      </c>
      <c r="B824" s="106" t="str">
        <f t="shared" si="56"/>
        <v>PURI </v>
      </c>
      <c r="C824" s="237">
        <v>5330</v>
      </c>
      <c r="D824" s="237">
        <v>4419</v>
      </c>
      <c r="E824" s="237">
        <f t="shared" si="57"/>
        <v>-911</v>
      </c>
      <c r="F824" s="87"/>
      <c r="G824" s="25"/>
    </row>
    <row r="825" spans="1:7" ht="12.75" customHeight="1">
      <c r="A825" s="13">
        <v>27</v>
      </c>
      <c r="B825" s="106" t="str">
        <f t="shared" si="56"/>
        <v>RAYAGADA </v>
      </c>
      <c r="C825" s="237">
        <v>4447</v>
      </c>
      <c r="D825" s="237">
        <v>3508</v>
      </c>
      <c r="E825" s="237">
        <f t="shared" si="57"/>
        <v>-939</v>
      </c>
      <c r="F825" s="87"/>
      <c r="G825" s="25"/>
    </row>
    <row r="826" spans="1:7" ht="12.75" customHeight="1">
      <c r="A826" s="13">
        <v>28</v>
      </c>
      <c r="B826" s="106" t="str">
        <f t="shared" si="56"/>
        <v>SAMBALPUR </v>
      </c>
      <c r="C826" s="237">
        <v>3335</v>
      </c>
      <c r="D826" s="237">
        <v>2742</v>
      </c>
      <c r="E826" s="237">
        <f t="shared" si="57"/>
        <v>-593</v>
      </c>
      <c r="F826" s="87"/>
      <c r="G826" s="25"/>
    </row>
    <row r="827" spans="1:7" ht="12.75" customHeight="1">
      <c r="A827" s="13">
        <v>29</v>
      </c>
      <c r="B827" s="106" t="str">
        <f t="shared" si="56"/>
        <v>SONEPUR </v>
      </c>
      <c r="C827" s="237">
        <v>2324</v>
      </c>
      <c r="D827" s="237">
        <v>1720</v>
      </c>
      <c r="E827" s="237">
        <f t="shared" si="57"/>
        <v>-604</v>
      </c>
      <c r="F827" s="87"/>
      <c r="G827" s="25"/>
    </row>
    <row r="828" spans="1:7" ht="12.75" customHeight="1">
      <c r="A828" s="13">
        <v>30</v>
      </c>
      <c r="B828" s="106" t="str">
        <f t="shared" si="56"/>
        <v>SUNDERGARH </v>
      </c>
      <c r="C828" s="237">
        <v>6756</v>
      </c>
      <c r="D828" s="237">
        <v>5167</v>
      </c>
      <c r="E828" s="237">
        <f t="shared" si="57"/>
        <v>-1589</v>
      </c>
      <c r="F828" s="87"/>
      <c r="G828" s="25"/>
    </row>
    <row r="829" spans="1:7" ht="15" customHeight="1">
      <c r="A829" s="19"/>
      <c r="B829" s="1" t="s">
        <v>27</v>
      </c>
      <c r="C829" s="238">
        <f>SUM(C799:C828)</f>
        <v>145522</v>
      </c>
      <c r="D829" s="238">
        <f>SUM(D799:D828)</f>
        <v>117132</v>
      </c>
      <c r="E829" s="238">
        <f t="shared" si="57"/>
        <v>-28390</v>
      </c>
      <c r="F829" s="88">
        <f>D829/C829</f>
        <v>0.8049092233476726</v>
      </c>
      <c r="G829" s="22"/>
    </row>
    <row r="830" spans="1:7" ht="15" customHeight="1">
      <c r="A830" s="23"/>
      <c r="B830" s="2"/>
      <c r="C830" s="83"/>
      <c r="D830" s="84"/>
      <c r="E830" s="84"/>
      <c r="F830" s="84"/>
      <c r="G830" s="22"/>
    </row>
    <row r="831" spans="1:7" ht="15" customHeight="1">
      <c r="A831" s="23"/>
      <c r="B831" s="2"/>
      <c r="C831" s="83"/>
      <c r="D831" s="84"/>
      <c r="E831" s="84"/>
      <c r="F831" s="84"/>
      <c r="G831" s="22"/>
    </row>
    <row r="832" spans="1:7" ht="13.5" customHeight="1">
      <c r="A832" s="29" t="s">
        <v>71</v>
      </c>
      <c r="B832" s="235"/>
      <c r="C832" s="235"/>
      <c r="D832" s="54"/>
      <c r="E832" s="54"/>
      <c r="F832" s="54"/>
      <c r="G832" s="54"/>
    </row>
    <row r="833" spans="1:7" ht="13.5" customHeight="1">
      <c r="A833" s="29" t="s">
        <v>170</v>
      </c>
      <c r="B833" s="235"/>
      <c r="C833" s="235"/>
      <c r="D833" s="54"/>
      <c r="E833" s="54"/>
      <c r="F833" s="54"/>
      <c r="G833" s="54"/>
    </row>
    <row r="834" spans="1:7" ht="42" customHeight="1">
      <c r="A834" s="154" t="s">
        <v>37</v>
      </c>
      <c r="B834" s="154" t="s">
        <v>38</v>
      </c>
      <c r="C834" s="154" t="s">
        <v>140</v>
      </c>
      <c r="D834" s="154" t="s">
        <v>224</v>
      </c>
      <c r="E834" s="154" t="s">
        <v>72</v>
      </c>
      <c r="F834" s="154" t="s">
        <v>73</v>
      </c>
      <c r="G834" s="154" t="s">
        <v>74</v>
      </c>
    </row>
    <row r="835" spans="1:7" ht="14.25">
      <c r="A835" s="236">
        <v>1</v>
      </c>
      <c r="B835" s="236">
        <v>2</v>
      </c>
      <c r="C835" s="236">
        <v>3</v>
      </c>
      <c r="D835" s="236">
        <v>4</v>
      </c>
      <c r="E835" s="236">
        <v>5</v>
      </c>
      <c r="F835" s="236">
        <v>6</v>
      </c>
      <c r="G835" s="236">
        <v>7</v>
      </c>
    </row>
    <row r="836" spans="1:8" ht="12.75" customHeight="1">
      <c r="A836" s="108">
        <v>1</v>
      </c>
      <c r="B836" s="106" t="str">
        <f>B799</f>
        <v>ANGUL </v>
      </c>
      <c r="C836" s="150">
        <v>599.34</v>
      </c>
      <c r="D836" s="150">
        <v>0</v>
      </c>
      <c r="E836" s="150">
        <v>570.9478756476683</v>
      </c>
      <c r="F836" s="150">
        <f>D836+E836</f>
        <v>570.9478756476683</v>
      </c>
      <c r="G836" s="119">
        <f>F836/C836</f>
        <v>0.9526276831976311</v>
      </c>
      <c r="H836" s="92"/>
    </row>
    <row r="837" spans="1:8" ht="12.75" customHeight="1">
      <c r="A837" s="108">
        <v>2</v>
      </c>
      <c r="B837" s="106" t="str">
        <f aca="true" t="shared" si="58" ref="B837:B865">B800</f>
        <v>BALASORE </v>
      </c>
      <c r="C837" s="150">
        <v>1099.98</v>
      </c>
      <c r="D837" s="150">
        <v>0</v>
      </c>
      <c r="E837" s="150">
        <v>1047.8713989637306</v>
      </c>
      <c r="F837" s="150">
        <f aca="true" t="shared" si="59" ref="F837:F865">D837+E837</f>
        <v>1047.8713989637306</v>
      </c>
      <c r="G837" s="119">
        <f aca="true" t="shared" si="60" ref="G837:G865">F837/C837</f>
        <v>0.9526276831976314</v>
      </c>
      <c r="H837" s="92"/>
    </row>
    <row r="838" spans="1:8" ht="12.75" customHeight="1">
      <c r="A838" s="108">
        <v>3</v>
      </c>
      <c r="B838" s="106" t="str">
        <f t="shared" si="58"/>
        <v>BARAGARH </v>
      </c>
      <c r="C838" s="150">
        <v>640.5</v>
      </c>
      <c r="D838" s="150">
        <v>0</v>
      </c>
      <c r="E838" s="150">
        <v>610.1580310880829</v>
      </c>
      <c r="F838" s="150">
        <f t="shared" si="59"/>
        <v>610.1580310880829</v>
      </c>
      <c r="G838" s="119">
        <f t="shared" si="60"/>
        <v>0.9526276831976314</v>
      </c>
      <c r="H838" s="92"/>
    </row>
    <row r="839" spans="1:8" ht="12.75" customHeight="1">
      <c r="A839" s="108">
        <v>4</v>
      </c>
      <c r="B839" s="106" t="str">
        <f t="shared" si="58"/>
        <v>BHADRAK </v>
      </c>
      <c r="C839" s="150">
        <v>747.04</v>
      </c>
      <c r="D839" s="150">
        <v>0</v>
      </c>
      <c r="E839" s="150">
        <v>711.6509844559586</v>
      </c>
      <c r="F839" s="150">
        <f t="shared" si="59"/>
        <v>711.6509844559586</v>
      </c>
      <c r="G839" s="119">
        <f t="shared" si="60"/>
        <v>0.9526276831976315</v>
      </c>
      <c r="H839" s="92"/>
    </row>
    <row r="840" spans="1:8" ht="12.75" customHeight="1">
      <c r="A840" s="108">
        <v>5</v>
      </c>
      <c r="B840" s="106" t="str">
        <f t="shared" si="58"/>
        <v>BOLANGIR </v>
      </c>
      <c r="C840" s="150">
        <v>829.5</v>
      </c>
      <c r="D840" s="150">
        <v>0</v>
      </c>
      <c r="E840" s="150">
        <v>790.2046632124352</v>
      </c>
      <c r="F840" s="150">
        <f t="shared" si="59"/>
        <v>790.2046632124352</v>
      </c>
      <c r="G840" s="119">
        <f t="shared" si="60"/>
        <v>0.9526276831976314</v>
      </c>
      <c r="H840" s="92"/>
    </row>
    <row r="841" spans="1:8" ht="12.75" customHeight="1">
      <c r="A841" s="108">
        <v>6</v>
      </c>
      <c r="B841" s="106" t="str">
        <f t="shared" si="58"/>
        <v>BOUDH </v>
      </c>
      <c r="C841" s="150">
        <v>269.92</v>
      </c>
      <c r="D841" s="150">
        <v>0</v>
      </c>
      <c r="E841" s="150">
        <v>257.1332642487047</v>
      </c>
      <c r="F841" s="150">
        <f t="shared" si="59"/>
        <v>257.1332642487047</v>
      </c>
      <c r="G841" s="119">
        <f t="shared" si="60"/>
        <v>0.9526276831976314</v>
      </c>
      <c r="H841" s="92"/>
    </row>
    <row r="842" spans="1:8" ht="12.75" customHeight="1">
      <c r="A842" s="108">
        <v>7</v>
      </c>
      <c r="B842" s="106" t="str">
        <f t="shared" si="58"/>
        <v>CUTTACK </v>
      </c>
      <c r="C842" s="150">
        <v>842.94</v>
      </c>
      <c r="D842" s="150">
        <v>0</v>
      </c>
      <c r="E842" s="150">
        <v>803.0079792746114</v>
      </c>
      <c r="F842" s="150">
        <f t="shared" si="59"/>
        <v>803.0079792746114</v>
      </c>
      <c r="G842" s="119">
        <f t="shared" si="60"/>
        <v>0.9526276831976314</v>
      </c>
      <c r="H842" s="92"/>
    </row>
    <row r="843" spans="1:8" ht="12.75" customHeight="1">
      <c r="A843" s="108">
        <v>8</v>
      </c>
      <c r="B843" s="106" t="str">
        <f t="shared" si="58"/>
        <v>DEOGARH </v>
      </c>
      <c r="C843" s="150">
        <v>209.3</v>
      </c>
      <c r="D843" s="150">
        <v>0</v>
      </c>
      <c r="E843" s="150">
        <v>199.38497409326425</v>
      </c>
      <c r="F843" s="150">
        <f t="shared" si="59"/>
        <v>199.38497409326425</v>
      </c>
      <c r="G843" s="119">
        <f t="shared" si="60"/>
        <v>0.9526276831976314</v>
      </c>
      <c r="H843" s="92"/>
    </row>
    <row r="844" spans="1:8" ht="12.75" customHeight="1">
      <c r="A844" s="108">
        <v>9</v>
      </c>
      <c r="B844" s="106" t="str">
        <f t="shared" si="58"/>
        <v>DHENKANAL </v>
      </c>
      <c r="C844" s="150">
        <v>557.62</v>
      </c>
      <c r="D844" s="150">
        <v>0</v>
      </c>
      <c r="E844" s="150">
        <v>531.2042487046632</v>
      </c>
      <c r="F844" s="150">
        <f t="shared" si="59"/>
        <v>531.2042487046632</v>
      </c>
      <c r="G844" s="119">
        <f t="shared" si="60"/>
        <v>0.9526276831976314</v>
      </c>
      <c r="H844" s="92"/>
    </row>
    <row r="845" spans="1:8" ht="12.75" customHeight="1">
      <c r="A845" s="108">
        <v>10</v>
      </c>
      <c r="B845" s="106" t="str">
        <f t="shared" si="58"/>
        <v>GAJAPATI </v>
      </c>
      <c r="C845" s="150">
        <v>405.44</v>
      </c>
      <c r="D845" s="150">
        <v>0</v>
      </c>
      <c r="E845" s="150">
        <v>386.2333678756477</v>
      </c>
      <c r="F845" s="150">
        <f t="shared" si="59"/>
        <v>386.2333678756477</v>
      </c>
      <c r="G845" s="119">
        <f t="shared" si="60"/>
        <v>0.9526276831976314</v>
      </c>
      <c r="H845" s="92"/>
    </row>
    <row r="846" spans="1:8" ht="12.75" customHeight="1">
      <c r="A846" s="108">
        <v>11</v>
      </c>
      <c r="B846" s="106" t="str">
        <f t="shared" si="58"/>
        <v>GANJAM </v>
      </c>
      <c r="C846" s="150">
        <v>1427.72</v>
      </c>
      <c r="D846" s="150">
        <v>0</v>
      </c>
      <c r="E846" s="150">
        <v>1360.0855958549223</v>
      </c>
      <c r="F846" s="150">
        <f t="shared" si="59"/>
        <v>1360.0855958549223</v>
      </c>
      <c r="G846" s="119">
        <f t="shared" si="60"/>
        <v>0.9526276831976314</v>
      </c>
      <c r="H846" s="92"/>
    </row>
    <row r="847" spans="1:8" ht="12.75" customHeight="1">
      <c r="A847" s="108">
        <v>12</v>
      </c>
      <c r="B847" s="106" t="str">
        <f t="shared" si="58"/>
        <v>JAGATSINGHPUR</v>
      </c>
      <c r="C847" s="150">
        <v>449.4</v>
      </c>
      <c r="D847" s="150">
        <v>0</v>
      </c>
      <c r="E847" s="150">
        <v>428.1108808290155</v>
      </c>
      <c r="F847" s="150">
        <f t="shared" si="59"/>
        <v>428.1108808290155</v>
      </c>
      <c r="G847" s="119">
        <f t="shared" si="60"/>
        <v>0.9526276831976314</v>
      </c>
      <c r="H847" s="92"/>
    </row>
    <row r="848" spans="1:8" ht="12.75" customHeight="1">
      <c r="A848" s="108">
        <v>13</v>
      </c>
      <c r="B848" s="106" t="str">
        <f t="shared" si="58"/>
        <v>JAJPUR </v>
      </c>
      <c r="C848" s="150">
        <v>859.04</v>
      </c>
      <c r="D848" s="150">
        <v>0</v>
      </c>
      <c r="E848" s="150">
        <v>818.3452849740931</v>
      </c>
      <c r="F848" s="150">
        <f t="shared" si="59"/>
        <v>818.3452849740931</v>
      </c>
      <c r="G848" s="119">
        <f t="shared" si="60"/>
        <v>0.9526276831976312</v>
      </c>
      <c r="H848" s="92"/>
    </row>
    <row r="849" spans="1:8" ht="12.75" customHeight="1">
      <c r="A849" s="108">
        <v>14</v>
      </c>
      <c r="B849" s="106" t="str">
        <f t="shared" si="58"/>
        <v>JHARSUGUDA </v>
      </c>
      <c r="C849" s="150">
        <v>260.96000000000004</v>
      </c>
      <c r="D849" s="150">
        <v>0</v>
      </c>
      <c r="E849" s="150">
        <v>248.59772020725387</v>
      </c>
      <c r="F849" s="150">
        <f t="shared" si="59"/>
        <v>248.59772020725387</v>
      </c>
      <c r="G849" s="119">
        <f t="shared" si="60"/>
        <v>0.9526276831976312</v>
      </c>
      <c r="H849" s="92"/>
    </row>
    <row r="850" spans="1:8" ht="12.75" customHeight="1">
      <c r="A850" s="108">
        <v>15</v>
      </c>
      <c r="B850" s="106" t="str">
        <f t="shared" si="58"/>
        <v>KALAHANDI </v>
      </c>
      <c r="C850" s="150">
        <v>853.5799999999999</v>
      </c>
      <c r="D850" s="150">
        <v>0</v>
      </c>
      <c r="E850" s="150">
        <v>813.143937823834</v>
      </c>
      <c r="F850" s="150">
        <f t="shared" si="59"/>
        <v>813.143937823834</v>
      </c>
      <c r="G850" s="119">
        <f t="shared" si="60"/>
        <v>0.9526276831976312</v>
      </c>
      <c r="H850" s="92"/>
    </row>
    <row r="851" spans="1:8" ht="12.75" customHeight="1">
      <c r="A851" s="108">
        <v>16</v>
      </c>
      <c r="B851" s="106" t="str">
        <f t="shared" si="58"/>
        <v>KANDHAMAL </v>
      </c>
      <c r="C851" s="150">
        <v>658.98</v>
      </c>
      <c r="D851" s="150">
        <v>0</v>
      </c>
      <c r="E851" s="150">
        <v>627.7625906735752</v>
      </c>
      <c r="F851" s="150">
        <f t="shared" si="59"/>
        <v>627.7625906735752</v>
      </c>
      <c r="G851" s="119">
        <f t="shared" si="60"/>
        <v>0.9526276831976315</v>
      </c>
      <c r="H851" s="92"/>
    </row>
    <row r="852" spans="1:8" ht="12.75" customHeight="1">
      <c r="A852" s="108">
        <v>17</v>
      </c>
      <c r="B852" s="106" t="str">
        <f t="shared" si="58"/>
        <v>KENDRAPARA</v>
      </c>
      <c r="C852" s="150">
        <v>712.5999999999999</v>
      </c>
      <c r="D852" s="150">
        <v>0</v>
      </c>
      <c r="E852" s="150">
        <v>678.842487046632</v>
      </c>
      <c r="F852" s="150">
        <f t="shared" si="59"/>
        <v>678.842487046632</v>
      </c>
      <c r="G852" s="119">
        <f t="shared" si="60"/>
        <v>0.9526276831976312</v>
      </c>
      <c r="H852" s="92"/>
    </row>
    <row r="853" spans="1:8" s="96" customFormat="1" ht="12.75" customHeight="1">
      <c r="A853" s="108">
        <v>18</v>
      </c>
      <c r="B853" s="106" t="str">
        <f t="shared" si="58"/>
        <v>KEONJHAR </v>
      </c>
      <c r="C853" s="150">
        <v>964.88</v>
      </c>
      <c r="D853" s="150">
        <v>0</v>
      </c>
      <c r="E853" s="150">
        <v>919.1713989637304</v>
      </c>
      <c r="F853" s="150">
        <f t="shared" si="59"/>
        <v>919.1713989637304</v>
      </c>
      <c r="G853" s="119">
        <f t="shared" si="60"/>
        <v>0.9526276831976312</v>
      </c>
      <c r="H853" s="92"/>
    </row>
    <row r="854" spans="1:8" ht="12.75" customHeight="1">
      <c r="A854" s="108">
        <v>19</v>
      </c>
      <c r="B854" s="106" t="str">
        <f t="shared" si="58"/>
        <v>KHURDHA </v>
      </c>
      <c r="C854" s="150">
        <v>616.98</v>
      </c>
      <c r="D854" s="150">
        <v>0</v>
      </c>
      <c r="E854" s="150">
        <v>587.7522279792746</v>
      </c>
      <c r="F854" s="150">
        <f t="shared" si="59"/>
        <v>587.7522279792746</v>
      </c>
      <c r="G854" s="119">
        <f t="shared" si="60"/>
        <v>0.9526276831976314</v>
      </c>
      <c r="H854" s="92"/>
    </row>
    <row r="855" spans="1:8" ht="12.75" customHeight="1">
      <c r="A855" s="108">
        <v>20</v>
      </c>
      <c r="B855" s="106" t="str">
        <f t="shared" si="58"/>
        <v>KORAPUT </v>
      </c>
      <c r="C855" s="150">
        <v>779.38</v>
      </c>
      <c r="D855" s="150">
        <v>0</v>
      </c>
      <c r="E855" s="150">
        <v>757.77</v>
      </c>
      <c r="F855" s="150">
        <f t="shared" si="59"/>
        <v>757.77</v>
      </c>
      <c r="G855" s="119">
        <f t="shared" si="60"/>
        <v>0.9722728322512766</v>
      </c>
      <c r="H855" s="92"/>
    </row>
    <row r="856" spans="1:8" ht="12.75" customHeight="1">
      <c r="A856" s="108">
        <v>21</v>
      </c>
      <c r="B856" s="106" t="str">
        <f t="shared" si="58"/>
        <v>MALKANGIRI </v>
      </c>
      <c r="C856" s="150">
        <v>437.92</v>
      </c>
      <c r="D856" s="150">
        <v>0</v>
      </c>
      <c r="E856" s="150">
        <v>417.1747150259068</v>
      </c>
      <c r="F856" s="150">
        <f t="shared" si="59"/>
        <v>417.1747150259068</v>
      </c>
      <c r="G856" s="119">
        <f t="shared" si="60"/>
        <v>0.9526276831976315</v>
      </c>
      <c r="H856" s="92"/>
    </row>
    <row r="857" spans="1:8" ht="12.75" customHeight="1">
      <c r="A857" s="108">
        <v>22</v>
      </c>
      <c r="B857" s="106" t="str">
        <f t="shared" si="58"/>
        <v>MAYURBHANJ </v>
      </c>
      <c r="C857" s="150">
        <v>1516.1999999999998</v>
      </c>
      <c r="D857" s="150">
        <v>0</v>
      </c>
      <c r="E857" s="150">
        <v>1429.06</v>
      </c>
      <c r="F857" s="150">
        <f t="shared" si="59"/>
        <v>1429.06</v>
      </c>
      <c r="G857" s="119">
        <f t="shared" si="60"/>
        <v>0.9425273710592271</v>
      </c>
      <c r="H857" s="92"/>
    </row>
    <row r="858" spans="1:8" ht="12.75" customHeight="1">
      <c r="A858" s="108">
        <v>23</v>
      </c>
      <c r="B858" s="106" t="str">
        <f t="shared" si="58"/>
        <v>NAWARANGPUR </v>
      </c>
      <c r="C858" s="150">
        <v>698.88</v>
      </c>
      <c r="D858" s="150">
        <v>0</v>
      </c>
      <c r="E858" s="150">
        <v>665.7724352331605</v>
      </c>
      <c r="F858" s="150">
        <f t="shared" si="59"/>
        <v>665.7724352331605</v>
      </c>
      <c r="G858" s="119">
        <f t="shared" si="60"/>
        <v>0.9526276831976312</v>
      </c>
      <c r="H858" s="92"/>
    </row>
    <row r="859" spans="1:8" ht="12.75" customHeight="1">
      <c r="A859" s="108">
        <v>24</v>
      </c>
      <c r="B859" s="106" t="str">
        <f t="shared" si="58"/>
        <v>NAYAGARH </v>
      </c>
      <c r="C859" s="150">
        <v>446.32</v>
      </c>
      <c r="D859" s="150">
        <v>0</v>
      </c>
      <c r="E859" s="150">
        <v>425.17678756476676</v>
      </c>
      <c r="F859" s="150">
        <f t="shared" si="59"/>
        <v>425.17678756476676</v>
      </c>
      <c r="G859" s="119">
        <f t="shared" si="60"/>
        <v>0.9526276831976312</v>
      </c>
      <c r="H859" s="92"/>
    </row>
    <row r="860" spans="1:8" ht="12.75" customHeight="1">
      <c r="A860" s="108">
        <v>25</v>
      </c>
      <c r="B860" s="106" t="str">
        <f t="shared" si="58"/>
        <v>NUAPADA </v>
      </c>
      <c r="C860" s="150">
        <v>381.78</v>
      </c>
      <c r="D860" s="150">
        <v>0</v>
      </c>
      <c r="E860" s="150">
        <v>363.6941968911917</v>
      </c>
      <c r="F860" s="150">
        <f t="shared" si="59"/>
        <v>363.6941968911917</v>
      </c>
      <c r="G860" s="119">
        <f t="shared" si="60"/>
        <v>0.9526276831976315</v>
      </c>
      <c r="H860" s="92"/>
    </row>
    <row r="861" spans="1:8" ht="12.75" customHeight="1">
      <c r="A861" s="108">
        <v>26</v>
      </c>
      <c r="B861" s="106" t="str">
        <f t="shared" si="58"/>
        <v>PURI </v>
      </c>
      <c r="C861" s="150">
        <v>746.2</v>
      </c>
      <c r="D861" s="150">
        <v>0</v>
      </c>
      <c r="E861" s="150">
        <v>710.8507772020725</v>
      </c>
      <c r="F861" s="150">
        <f t="shared" si="59"/>
        <v>710.8507772020725</v>
      </c>
      <c r="G861" s="119">
        <f t="shared" si="60"/>
        <v>0.9526276831976314</v>
      </c>
      <c r="H861" s="92"/>
    </row>
    <row r="862" spans="1:8" ht="12.75" customHeight="1">
      <c r="A862" s="108">
        <v>27</v>
      </c>
      <c r="B862" s="106" t="str">
        <f t="shared" si="58"/>
        <v>RAYAGADA </v>
      </c>
      <c r="C862" s="150">
        <v>622.5799999999999</v>
      </c>
      <c r="D862" s="150">
        <v>0</v>
      </c>
      <c r="E862" s="150">
        <v>593.0869430051814</v>
      </c>
      <c r="F862" s="150">
        <f t="shared" si="59"/>
        <v>593.0869430051814</v>
      </c>
      <c r="G862" s="119">
        <f t="shared" si="60"/>
        <v>0.9526276831976316</v>
      </c>
      <c r="H862" s="92"/>
    </row>
    <row r="863" spans="1:8" ht="12.75" customHeight="1">
      <c r="A863" s="108">
        <v>28</v>
      </c>
      <c r="B863" s="106" t="str">
        <f t="shared" si="58"/>
        <v>SAMBALPUR </v>
      </c>
      <c r="C863" s="150">
        <v>466.9</v>
      </c>
      <c r="D863" s="150">
        <v>0</v>
      </c>
      <c r="E863" s="150">
        <v>444.781865284974</v>
      </c>
      <c r="F863" s="150">
        <f t="shared" si="59"/>
        <v>444.781865284974</v>
      </c>
      <c r="G863" s="119">
        <f t="shared" si="60"/>
        <v>0.9526276831976312</v>
      </c>
      <c r="H863" s="92"/>
    </row>
    <row r="864" spans="1:8" ht="12.75" customHeight="1">
      <c r="A864" s="108">
        <v>29</v>
      </c>
      <c r="B864" s="106" t="str">
        <f t="shared" si="58"/>
        <v>SONEPUR </v>
      </c>
      <c r="C864" s="150">
        <v>325.36</v>
      </c>
      <c r="D864" s="150">
        <v>0</v>
      </c>
      <c r="E864" s="150">
        <v>309.94694300518137</v>
      </c>
      <c r="F864" s="150">
        <f t="shared" si="59"/>
        <v>309.94694300518137</v>
      </c>
      <c r="G864" s="119">
        <f t="shared" si="60"/>
        <v>0.9526276831976314</v>
      </c>
      <c r="H864" s="92"/>
    </row>
    <row r="865" spans="1:8" ht="12.75" customHeight="1">
      <c r="A865" s="108">
        <v>30</v>
      </c>
      <c r="B865" s="106" t="str">
        <f t="shared" si="58"/>
        <v>SUNDERGARH </v>
      </c>
      <c r="C865" s="150">
        <v>945.84</v>
      </c>
      <c r="D865" s="150">
        <v>0</v>
      </c>
      <c r="E865" s="150">
        <v>901.0333678756476</v>
      </c>
      <c r="F865" s="150">
        <f t="shared" si="59"/>
        <v>901.0333678756476</v>
      </c>
      <c r="G865" s="119">
        <f t="shared" si="60"/>
        <v>0.9526276831976314</v>
      </c>
      <c r="H865" s="92"/>
    </row>
    <row r="866" spans="1:7" ht="15" customHeight="1">
      <c r="A866" s="19"/>
      <c r="B866" s="1" t="s">
        <v>27</v>
      </c>
      <c r="C866" s="225">
        <f>SUM(C836:C865)</f>
        <v>20373.079999999998</v>
      </c>
      <c r="D866" s="225">
        <f>SUM(D836:D865)</f>
        <v>0</v>
      </c>
      <c r="E866" s="225">
        <f>SUM(E836:E865)</f>
        <v>19407.95694300518</v>
      </c>
      <c r="F866" s="225">
        <f>D866+E866</f>
        <v>19407.95694300518</v>
      </c>
      <c r="G866" s="203">
        <f>F866/C866</f>
        <v>0.9526275331469363</v>
      </c>
    </row>
    <row r="867" spans="1:7" ht="13.5" customHeight="1">
      <c r="A867" s="41"/>
      <c r="B867" s="42"/>
      <c r="C867" s="117"/>
      <c r="D867" s="117"/>
      <c r="E867" s="118"/>
      <c r="F867" s="43"/>
      <c r="G867" s="44"/>
    </row>
    <row r="868" spans="1:7" ht="13.5" customHeight="1">
      <c r="A868" s="29" t="s">
        <v>75</v>
      </c>
      <c r="B868" s="235"/>
      <c r="C868" s="235"/>
      <c r="D868" s="235"/>
      <c r="E868" s="54"/>
      <c r="F868" s="54"/>
      <c r="G868" s="54"/>
    </row>
    <row r="869" spans="1:7" ht="13.5" customHeight="1">
      <c r="A869" s="29" t="s">
        <v>171</v>
      </c>
      <c r="B869" s="235"/>
      <c r="C869" s="235"/>
      <c r="D869" s="235"/>
      <c r="E869" s="54"/>
      <c r="F869" s="54"/>
      <c r="G869" s="54"/>
    </row>
    <row r="870" spans="1:7" ht="57">
      <c r="A870" s="154" t="s">
        <v>37</v>
      </c>
      <c r="B870" s="154" t="s">
        <v>38</v>
      </c>
      <c r="C870" s="154" t="s">
        <v>141</v>
      </c>
      <c r="D870" s="154" t="s">
        <v>76</v>
      </c>
      <c r="E870" s="154" t="s">
        <v>77</v>
      </c>
      <c r="F870" s="154" t="s">
        <v>78</v>
      </c>
      <c r="G870" s="55"/>
    </row>
    <row r="871" spans="1:7" ht="15">
      <c r="A871" s="236">
        <v>1</v>
      </c>
      <c r="B871" s="236">
        <v>2</v>
      </c>
      <c r="C871" s="236">
        <v>3</v>
      </c>
      <c r="D871" s="236">
        <v>4</v>
      </c>
      <c r="E871" s="236">
        <v>5</v>
      </c>
      <c r="F871" s="236">
        <v>6</v>
      </c>
      <c r="G871" s="55"/>
    </row>
    <row r="872" spans="1:7" ht="12.75" customHeight="1">
      <c r="A872" s="13">
        <v>1</v>
      </c>
      <c r="B872" s="106" t="str">
        <f>B836</f>
        <v>ANGUL </v>
      </c>
      <c r="C872" s="150">
        <f>C836</f>
        <v>599.34</v>
      </c>
      <c r="D872" s="150">
        <f>F836</f>
        <v>570.9478756476683</v>
      </c>
      <c r="E872" s="150">
        <v>493.304</v>
      </c>
      <c r="F872" s="239">
        <f>E872/C872</f>
        <v>0.8230787199252511</v>
      </c>
      <c r="G872" s="17"/>
    </row>
    <row r="873" spans="1:7" ht="12.75" customHeight="1">
      <c r="A873" s="13">
        <v>2</v>
      </c>
      <c r="B873" s="106" t="str">
        <f aca="true" t="shared" si="61" ref="B873:C901">B837</f>
        <v>BALASORE </v>
      </c>
      <c r="C873" s="150">
        <f t="shared" si="61"/>
        <v>1099.98</v>
      </c>
      <c r="D873" s="150">
        <f aca="true" t="shared" si="62" ref="D873:D901">F837</f>
        <v>1047.8713989637306</v>
      </c>
      <c r="E873" s="150">
        <v>847.966</v>
      </c>
      <c r="F873" s="239">
        <f aca="true" t="shared" si="63" ref="F873:F902">E873/C873</f>
        <v>0.7708921980399643</v>
      </c>
      <c r="G873" s="17"/>
    </row>
    <row r="874" spans="1:7" ht="12.75" customHeight="1">
      <c r="A874" s="13">
        <v>3</v>
      </c>
      <c r="B874" s="106" t="str">
        <f t="shared" si="61"/>
        <v>BARAGARH </v>
      </c>
      <c r="C874" s="150">
        <f t="shared" si="61"/>
        <v>640.5</v>
      </c>
      <c r="D874" s="150">
        <f t="shared" si="62"/>
        <v>610.1580310880829</v>
      </c>
      <c r="E874" s="150">
        <v>501.13</v>
      </c>
      <c r="F874" s="239">
        <f t="shared" si="63"/>
        <v>0.7824043715846994</v>
      </c>
      <c r="G874" s="17"/>
    </row>
    <row r="875" spans="1:7" ht="12.75" customHeight="1">
      <c r="A875" s="13">
        <v>4</v>
      </c>
      <c r="B875" s="106" t="str">
        <f t="shared" si="61"/>
        <v>BHADRAK </v>
      </c>
      <c r="C875" s="150">
        <f t="shared" si="61"/>
        <v>747.04</v>
      </c>
      <c r="D875" s="150">
        <f t="shared" si="62"/>
        <v>711.6509844559586</v>
      </c>
      <c r="E875" s="150">
        <v>583.758</v>
      </c>
      <c r="F875" s="239">
        <f t="shared" si="63"/>
        <v>0.781428035982009</v>
      </c>
      <c r="G875" s="17"/>
    </row>
    <row r="876" spans="1:7" ht="12.75" customHeight="1">
      <c r="A876" s="13">
        <v>5</v>
      </c>
      <c r="B876" s="106" t="str">
        <f t="shared" si="61"/>
        <v>BOLANGIR </v>
      </c>
      <c r="C876" s="150">
        <f t="shared" si="61"/>
        <v>829.5</v>
      </c>
      <c r="D876" s="150">
        <f t="shared" si="62"/>
        <v>790.2046632124352</v>
      </c>
      <c r="E876" s="150">
        <v>651.7</v>
      </c>
      <c r="F876" s="239">
        <f t="shared" si="63"/>
        <v>0.7856540084388186</v>
      </c>
      <c r="G876" s="17"/>
    </row>
    <row r="877" spans="1:7" ht="12.75" customHeight="1">
      <c r="A877" s="13">
        <v>6</v>
      </c>
      <c r="B877" s="106" t="str">
        <f t="shared" si="61"/>
        <v>BOUDH </v>
      </c>
      <c r="C877" s="150">
        <f t="shared" si="61"/>
        <v>269.92</v>
      </c>
      <c r="D877" s="150">
        <f t="shared" si="62"/>
        <v>257.1332642487047</v>
      </c>
      <c r="E877" s="150">
        <v>218.904</v>
      </c>
      <c r="F877" s="239">
        <f t="shared" si="63"/>
        <v>0.8109958506224065</v>
      </c>
      <c r="G877" s="17"/>
    </row>
    <row r="878" spans="1:7" ht="12.75" customHeight="1">
      <c r="A878" s="13">
        <v>7</v>
      </c>
      <c r="B878" s="106" t="str">
        <f t="shared" si="61"/>
        <v>CUTTACK </v>
      </c>
      <c r="C878" s="150">
        <f t="shared" si="61"/>
        <v>842.94</v>
      </c>
      <c r="D878" s="150">
        <f t="shared" si="62"/>
        <v>803.0079792746114</v>
      </c>
      <c r="E878" s="150">
        <v>685.86</v>
      </c>
      <c r="F878" s="239">
        <f t="shared" si="63"/>
        <v>0.8136522172396612</v>
      </c>
      <c r="G878" s="17"/>
    </row>
    <row r="879" spans="1:7" ht="12.75" customHeight="1">
      <c r="A879" s="13">
        <v>8</v>
      </c>
      <c r="B879" s="106" t="str">
        <f t="shared" si="61"/>
        <v>DEOGARH </v>
      </c>
      <c r="C879" s="150">
        <f t="shared" si="61"/>
        <v>209.3</v>
      </c>
      <c r="D879" s="150">
        <f t="shared" si="62"/>
        <v>199.38497409326425</v>
      </c>
      <c r="E879" s="150">
        <v>153.776</v>
      </c>
      <c r="F879" s="239">
        <f t="shared" si="63"/>
        <v>0.7347157190635452</v>
      </c>
      <c r="G879" s="17"/>
    </row>
    <row r="880" spans="1:7" ht="12.75" customHeight="1">
      <c r="A880" s="13">
        <v>9</v>
      </c>
      <c r="B880" s="106" t="str">
        <f t="shared" si="61"/>
        <v>DHENKANAL </v>
      </c>
      <c r="C880" s="150">
        <f t="shared" si="61"/>
        <v>557.62</v>
      </c>
      <c r="D880" s="150">
        <f t="shared" si="62"/>
        <v>531.2042487046632</v>
      </c>
      <c r="E880" s="150">
        <v>451.962</v>
      </c>
      <c r="F880" s="239">
        <f t="shared" si="63"/>
        <v>0.8105197087622394</v>
      </c>
      <c r="G880" s="17"/>
    </row>
    <row r="881" spans="1:7" ht="12.75" customHeight="1">
      <c r="A881" s="13">
        <v>10</v>
      </c>
      <c r="B881" s="106" t="str">
        <f t="shared" si="61"/>
        <v>GAJAPATI </v>
      </c>
      <c r="C881" s="150">
        <f t="shared" si="61"/>
        <v>405.44</v>
      </c>
      <c r="D881" s="150">
        <f t="shared" si="62"/>
        <v>386.2333678756477</v>
      </c>
      <c r="E881" s="150">
        <v>335.104</v>
      </c>
      <c r="F881" s="239">
        <f t="shared" si="63"/>
        <v>0.8265193370165745</v>
      </c>
      <c r="G881" s="17"/>
    </row>
    <row r="882" spans="1:7" ht="12.75" customHeight="1">
      <c r="A882" s="13">
        <v>11</v>
      </c>
      <c r="B882" s="106" t="str">
        <f t="shared" si="61"/>
        <v>GANJAM </v>
      </c>
      <c r="C882" s="150">
        <f t="shared" si="61"/>
        <v>1427.72</v>
      </c>
      <c r="D882" s="150">
        <f t="shared" si="62"/>
        <v>1360.0855958549223</v>
      </c>
      <c r="E882" s="150">
        <v>1035.2440000000001</v>
      </c>
      <c r="F882" s="239">
        <f t="shared" si="63"/>
        <v>0.7251029613649737</v>
      </c>
      <c r="G882" s="17"/>
    </row>
    <row r="883" spans="1:7" ht="12.75" customHeight="1">
      <c r="A883" s="13">
        <v>12</v>
      </c>
      <c r="B883" s="106" t="str">
        <f t="shared" si="61"/>
        <v>JAGATSINGHPUR</v>
      </c>
      <c r="C883" s="150">
        <f t="shared" si="61"/>
        <v>449.4</v>
      </c>
      <c r="D883" s="150">
        <f t="shared" si="62"/>
        <v>428.1108808290155</v>
      </c>
      <c r="E883" s="150">
        <v>374.5</v>
      </c>
      <c r="F883" s="239">
        <f t="shared" si="63"/>
        <v>0.8333333333333334</v>
      </c>
      <c r="G883" s="17"/>
    </row>
    <row r="884" spans="1:7" ht="12.75" customHeight="1">
      <c r="A884" s="13">
        <v>13</v>
      </c>
      <c r="B884" s="106" t="str">
        <f t="shared" si="61"/>
        <v>JAJPUR </v>
      </c>
      <c r="C884" s="150">
        <f t="shared" si="61"/>
        <v>859.04</v>
      </c>
      <c r="D884" s="150">
        <f t="shared" si="62"/>
        <v>818.3452849740931</v>
      </c>
      <c r="E884" s="150">
        <v>740.7540000000001</v>
      </c>
      <c r="F884" s="239">
        <f t="shared" si="63"/>
        <v>0.8623044328552805</v>
      </c>
      <c r="G884" s="17"/>
    </row>
    <row r="885" spans="1:7" ht="12.75" customHeight="1">
      <c r="A885" s="13">
        <v>14</v>
      </c>
      <c r="B885" s="106" t="str">
        <f t="shared" si="61"/>
        <v>JHARSUGUDA </v>
      </c>
      <c r="C885" s="150">
        <f t="shared" si="61"/>
        <v>260.96000000000004</v>
      </c>
      <c r="D885" s="150">
        <f t="shared" si="62"/>
        <v>248.59772020725387</v>
      </c>
      <c r="E885" s="150">
        <v>191.66000000000003</v>
      </c>
      <c r="F885" s="239">
        <f t="shared" si="63"/>
        <v>0.7344420600858369</v>
      </c>
      <c r="G885" s="17"/>
    </row>
    <row r="886" spans="1:7" ht="12.75" customHeight="1">
      <c r="A886" s="13">
        <v>15</v>
      </c>
      <c r="B886" s="106" t="str">
        <f t="shared" si="61"/>
        <v>KALAHANDI </v>
      </c>
      <c r="C886" s="150">
        <f t="shared" si="61"/>
        <v>853.5799999999999</v>
      </c>
      <c r="D886" s="150">
        <f t="shared" si="62"/>
        <v>813.143937823834</v>
      </c>
      <c r="E886" s="150">
        <v>699.4680000000001</v>
      </c>
      <c r="F886" s="239">
        <f t="shared" si="63"/>
        <v>0.8194521896014435</v>
      </c>
      <c r="G886" s="17"/>
    </row>
    <row r="887" spans="1:7" ht="12.75" customHeight="1">
      <c r="A887" s="13">
        <v>16</v>
      </c>
      <c r="B887" s="106" t="str">
        <f t="shared" si="61"/>
        <v>KANDHAMAL </v>
      </c>
      <c r="C887" s="150">
        <f t="shared" si="61"/>
        <v>658.98</v>
      </c>
      <c r="D887" s="150">
        <f t="shared" si="62"/>
        <v>627.7625906735752</v>
      </c>
      <c r="E887" s="150">
        <v>483.168</v>
      </c>
      <c r="F887" s="239">
        <f t="shared" si="63"/>
        <v>0.7332058636073933</v>
      </c>
      <c r="G887" s="17"/>
    </row>
    <row r="888" spans="1:7" ht="12.75" customHeight="1">
      <c r="A888" s="13">
        <v>17</v>
      </c>
      <c r="B888" s="106" t="str">
        <f t="shared" si="61"/>
        <v>KENDRAPARA</v>
      </c>
      <c r="C888" s="150">
        <f t="shared" si="61"/>
        <v>712.5999999999999</v>
      </c>
      <c r="D888" s="150">
        <f t="shared" si="62"/>
        <v>678.842487046632</v>
      </c>
      <c r="E888" s="150">
        <v>552.272</v>
      </c>
      <c r="F888" s="239">
        <f t="shared" si="63"/>
        <v>0.7750098231827114</v>
      </c>
      <c r="G888" s="17"/>
    </row>
    <row r="889" spans="1:7" ht="12.75" customHeight="1">
      <c r="A889" s="13">
        <v>18</v>
      </c>
      <c r="B889" s="106" t="str">
        <f t="shared" si="61"/>
        <v>KEONJHAR </v>
      </c>
      <c r="C889" s="150">
        <f t="shared" si="61"/>
        <v>964.88</v>
      </c>
      <c r="D889" s="150">
        <f t="shared" si="62"/>
        <v>919.1713989637304</v>
      </c>
      <c r="E889" s="150">
        <v>806.05</v>
      </c>
      <c r="F889" s="239">
        <f t="shared" si="63"/>
        <v>0.8353888566453859</v>
      </c>
      <c r="G889" s="17"/>
    </row>
    <row r="890" spans="1:7" ht="12.75" customHeight="1">
      <c r="A890" s="13">
        <v>19</v>
      </c>
      <c r="B890" s="106" t="str">
        <f t="shared" si="61"/>
        <v>KHURDHA </v>
      </c>
      <c r="C890" s="150">
        <f t="shared" si="61"/>
        <v>616.98</v>
      </c>
      <c r="D890" s="150">
        <f t="shared" si="62"/>
        <v>587.7522279792746</v>
      </c>
      <c r="E890" s="150">
        <v>459.85800000000006</v>
      </c>
      <c r="F890" s="239">
        <f t="shared" si="63"/>
        <v>0.7453369639210348</v>
      </c>
      <c r="G890" s="17"/>
    </row>
    <row r="891" spans="1:7" ht="12.75" customHeight="1">
      <c r="A891" s="13">
        <v>20</v>
      </c>
      <c r="B891" s="106" t="str">
        <f t="shared" si="61"/>
        <v>KORAPUT </v>
      </c>
      <c r="C891" s="150">
        <f t="shared" si="61"/>
        <v>779.38</v>
      </c>
      <c r="D891" s="150">
        <f t="shared" si="62"/>
        <v>757.77</v>
      </c>
      <c r="E891" s="150">
        <v>739.844</v>
      </c>
      <c r="F891" s="239">
        <f t="shared" si="63"/>
        <v>0.9492724986527753</v>
      </c>
      <c r="G891" s="17"/>
    </row>
    <row r="892" spans="1:7" ht="12.75" customHeight="1">
      <c r="A892" s="13">
        <v>21</v>
      </c>
      <c r="B892" s="106" t="str">
        <f t="shared" si="61"/>
        <v>MALKANGIRI </v>
      </c>
      <c r="C892" s="150">
        <f t="shared" si="61"/>
        <v>437.92</v>
      </c>
      <c r="D892" s="150">
        <f t="shared" si="62"/>
        <v>417.1747150259068</v>
      </c>
      <c r="E892" s="150">
        <v>385.42</v>
      </c>
      <c r="F892" s="239">
        <f t="shared" si="63"/>
        <v>0.8801150895140665</v>
      </c>
      <c r="G892" s="17"/>
    </row>
    <row r="893" spans="1:7" ht="12.75" customHeight="1">
      <c r="A893" s="13">
        <v>22</v>
      </c>
      <c r="B893" s="106" t="str">
        <f t="shared" si="61"/>
        <v>MAYURBHANJ </v>
      </c>
      <c r="C893" s="150">
        <f t="shared" si="61"/>
        <v>1516.1999999999998</v>
      </c>
      <c r="D893" s="150">
        <f t="shared" si="62"/>
        <v>1429.06</v>
      </c>
      <c r="E893" s="150">
        <v>1183.84</v>
      </c>
      <c r="F893" s="239">
        <f t="shared" si="63"/>
        <v>0.7807940904893814</v>
      </c>
      <c r="G893" s="17"/>
    </row>
    <row r="894" spans="1:7" ht="12.75" customHeight="1">
      <c r="A894" s="13">
        <v>23</v>
      </c>
      <c r="B894" s="106" t="str">
        <f t="shared" si="61"/>
        <v>NAWARANGPUR </v>
      </c>
      <c r="C894" s="150">
        <f t="shared" si="61"/>
        <v>698.88</v>
      </c>
      <c r="D894" s="150">
        <f t="shared" si="62"/>
        <v>665.7724352331605</v>
      </c>
      <c r="E894" s="150">
        <v>599.116</v>
      </c>
      <c r="F894" s="239">
        <f t="shared" si="63"/>
        <v>0.8572516025641026</v>
      </c>
      <c r="G894" s="17"/>
    </row>
    <row r="895" spans="1:7" ht="12.75" customHeight="1">
      <c r="A895" s="13">
        <v>24</v>
      </c>
      <c r="B895" s="106" t="str">
        <f t="shared" si="61"/>
        <v>NAYAGARH </v>
      </c>
      <c r="C895" s="150">
        <f t="shared" si="61"/>
        <v>446.32</v>
      </c>
      <c r="D895" s="150">
        <f t="shared" si="62"/>
        <v>425.17678756476676</v>
      </c>
      <c r="E895" s="150">
        <v>337.946</v>
      </c>
      <c r="F895" s="239">
        <f t="shared" si="63"/>
        <v>0.7571831869510666</v>
      </c>
      <c r="G895" s="17"/>
    </row>
    <row r="896" spans="1:8" ht="12.75" customHeight="1">
      <c r="A896" s="13">
        <v>25</v>
      </c>
      <c r="B896" s="106" t="str">
        <f t="shared" si="61"/>
        <v>NUAPADA </v>
      </c>
      <c r="C896" s="150">
        <f t="shared" si="61"/>
        <v>381.78</v>
      </c>
      <c r="D896" s="150">
        <f t="shared" si="62"/>
        <v>363.6941968911917</v>
      </c>
      <c r="E896" s="150">
        <v>308.518</v>
      </c>
      <c r="F896" s="239">
        <f t="shared" si="63"/>
        <v>0.8081041437477081</v>
      </c>
      <c r="G896" s="17"/>
      <c r="H896" s="9" t="s">
        <v>12</v>
      </c>
    </row>
    <row r="897" spans="1:7" ht="12.75" customHeight="1">
      <c r="A897" s="13">
        <v>26</v>
      </c>
      <c r="B897" s="106" t="str">
        <f t="shared" si="61"/>
        <v>PURI </v>
      </c>
      <c r="C897" s="150">
        <f t="shared" si="61"/>
        <v>746.2</v>
      </c>
      <c r="D897" s="150">
        <f t="shared" si="62"/>
        <v>710.8507772020725</v>
      </c>
      <c r="E897" s="150">
        <v>589.33</v>
      </c>
      <c r="F897" s="239">
        <f t="shared" si="63"/>
        <v>0.7897748592870544</v>
      </c>
      <c r="G897" s="17"/>
    </row>
    <row r="898" spans="1:7" ht="12.75" customHeight="1">
      <c r="A898" s="13">
        <v>27</v>
      </c>
      <c r="B898" s="106" t="str">
        <f t="shared" si="61"/>
        <v>RAYAGADA </v>
      </c>
      <c r="C898" s="150">
        <f t="shared" si="61"/>
        <v>622.5799999999999</v>
      </c>
      <c r="D898" s="150">
        <f t="shared" si="62"/>
        <v>593.0869430051814</v>
      </c>
      <c r="E898" s="150">
        <v>494.186</v>
      </c>
      <c r="F898" s="239">
        <f t="shared" si="63"/>
        <v>0.7937710816280639</v>
      </c>
      <c r="G898" s="17"/>
    </row>
    <row r="899" spans="1:7" ht="12.75" customHeight="1">
      <c r="A899" s="13">
        <v>28</v>
      </c>
      <c r="B899" s="106" t="str">
        <f t="shared" si="61"/>
        <v>SAMBALPUR </v>
      </c>
      <c r="C899" s="150">
        <f t="shared" si="61"/>
        <v>466.9</v>
      </c>
      <c r="D899" s="150">
        <f t="shared" si="62"/>
        <v>444.781865284974</v>
      </c>
      <c r="E899" s="150">
        <v>375.074</v>
      </c>
      <c r="F899" s="239">
        <f t="shared" si="63"/>
        <v>0.8033283358320841</v>
      </c>
      <c r="G899" s="17"/>
    </row>
    <row r="900" spans="1:7" ht="12.75" customHeight="1">
      <c r="A900" s="13">
        <v>29</v>
      </c>
      <c r="B900" s="106" t="str">
        <f t="shared" si="61"/>
        <v>SONEPUR </v>
      </c>
      <c r="C900" s="150">
        <f t="shared" si="61"/>
        <v>325.36</v>
      </c>
      <c r="D900" s="150">
        <f t="shared" si="62"/>
        <v>309.94694300518137</v>
      </c>
      <c r="E900" s="150">
        <v>245.168</v>
      </c>
      <c r="F900" s="239">
        <f t="shared" si="63"/>
        <v>0.7535283993115318</v>
      </c>
      <c r="G900" s="17"/>
    </row>
    <row r="901" spans="1:7" ht="12.75" customHeight="1">
      <c r="A901" s="13">
        <v>30</v>
      </c>
      <c r="B901" s="106" t="str">
        <f t="shared" si="61"/>
        <v>SUNDERGARH </v>
      </c>
      <c r="C901" s="150">
        <f t="shared" si="61"/>
        <v>945.84</v>
      </c>
      <c r="D901" s="150">
        <f t="shared" si="62"/>
        <v>901.0333678756476</v>
      </c>
      <c r="E901" s="150">
        <v>694.5540000000001</v>
      </c>
      <c r="F901" s="239">
        <f t="shared" si="63"/>
        <v>0.7343250444049734</v>
      </c>
      <c r="G901" s="17"/>
    </row>
    <row r="902" spans="1:8" ht="14.25" customHeight="1">
      <c r="A902" s="19"/>
      <c r="B902" s="1" t="s">
        <v>27</v>
      </c>
      <c r="C902" s="225">
        <f>SUM(C872:C901)</f>
        <v>20373.079999999998</v>
      </c>
      <c r="D902" s="151">
        <f>SUM(D872:D901)</f>
        <v>19407.95694300518</v>
      </c>
      <c r="E902" s="225">
        <f>SUM(E872:E901)</f>
        <v>16219.434</v>
      </c>
      <c r="F902" s="240">
        <f t="shared" si="63"/>
        <v>0.7961208614505023</v>
      </c>
      <c r="G902" s="17"/>
      <c r="H902" s="9" t="s">
        <v>12</v>
      </c>
    </row>
    <row r="903" spans="1:7" ht="13.5" customHeight="1">
      <c r="A903" s="56"/>
      <c r="B903" s="3"/>
      <c r="C903" s="123"/>
      <c r="D903" s="57"/>
      <c r="E903" s="58"/>
      <c r="F903" s="57"/>
      <c r="G903" s="67"/>
    </row>
    <row r="904" spans="1:7" ht="13.5" customHeight="1">
      <c r="A904" s="29" t="s">
        <v>79</v>
      </c>
      <c r="B904" s="235"/>
      <c r="C904" s="235"/>
      <c r="D904" s="235"/>
      <c r="E904" s="54"/>
      <c r="F904" s="54"/>
      <c r="G904" s="54"/>
    </row>
    <row r="905" spans="1:7" ht="13.5" customHeight="1">
      <c r="A905" s="29" t="s">
        <v>171</v>
      </c>
      <c r="B905" s="235"/>
      <c r="C905" s="235"/>
      <c r="D905" s="235"/>
      <c r="E905" s="54"/>
      <c r="F905" s="54"/>
      <c r="G905" s="54"/>
    </row>
    <row r="906" spans="1:7" ht="49.5" customHeight="1">
      <c r="A906" s="154" t="s">
        <v>37</v>
      </c>
      <c r="B906" s="154" t="s">
        <v>38</v>
      </c>
      <c r="C906" s="154" t="s">
        <v>141</v>
      </c>
      <c r="D906" s="154" t="s">
        <v>76</v>
      </c>
      <c r="E906" s="154" t="s">
        <v>225</v>
      </c>
      <c r="F906" s="154" t="s">
        <v>142</v>
      </c>
      <c r="G906" s="59"/>
    </row>
    <row r="907" spans="1:7" ht="14.25" customHeight="1">
      <c r="A907" s="236">
        <v>1</v>
      </c>
      <c r="B907" s="236">
        <v>2</v>
      </c>
      <c r="C907" s="236">
        <v>3</v>
      </c>
      <c r="D907" s="236">
        <v>4</v>
      </c>
      <c r="E907" s="236">
        <v>5</v>
      </c>
      <c r="F907" s="236">
        <v>6</v>
      </c>
      <c r="G907" s="59"/>
    </row>
    <row r="908" spans="1:8" ht="12.75" customHeight="1">
      <c r="A908" s="13">
        <v>1</v>
      </c>
      <c r="B908" s="106" t="str">
        <f>B872</f>
        <v>ANGUL </v>
      </c>
      <c r="C908" s="224">
        <f>C872</f>
        <v>599.34</v>
      </c>
      <c r="D908" s="224">
        <f>D872</f>
        <v>570.9478756476683</v>
      </c>
      <c r="E908" s="224">
        <f>D908-E872</f>
        <v>77.64387564766832</v>
      </c>
      <c r="F908" s="241">
        <f>E908/C908</f>
        <v>0.12954896327238016</v>
      </c>
      <c r="G908" s="17"/>
      <c r="H908" s="105"/>
    </row>
    <row r="909" spans="1:7" ht="12.75" customHeight="1">
      <c r="A909" s="13">
        <v>2</v>
      </c>
      <c r="B909" s="106" t="str">
        <f aca="true" t="shared" si="64" ref="B909:D937">B873</f>
        <v>BALASORE </v>
      </c>
      <c r="C909" s="224">
        <f t="shared" si="64"/>
        <v>1099.98</v>
      </c>
      <c r="D909" s="224">
        <f t="shared" si="64"/>
        <v>1047.8713989637306</v>
      </c>
      <c r="E909" s="224">
        <f aca="true" t="shared" si="65" ref="E909:E937">D909-E873</f>
        <v>199.9053989637306</v>
      </c>
      <c r="F909" s="241">
        <f aca="true" t="shared" si="66" ref="F909:F937">E909/C909</f>
        <v>0.18173548515766705</v>
      </c>
      <c r="G909" s="17"/>
    </row>
    <row r="910" spans="1:7" ht="12.75" customHeight="1">
      <c r="A910" s="13">
        <v>3</v>
      </c>
      <c r="B910" s="106" t="str">
        <f t="shared" si="64"/>
        <v>BARAGARH </v>
      </c>
      <c r="C910" s="224">
        <f t="shared" si="64"/>
        <v>640.5</v>
      </c>
      <c r="D910" s="224">
        <f t="shared" si="64"/>
        <v>610.1580310880829</v>
      </c>
      <c r="E910" s="224">
        <f t="shared" si="65"/>
        <v>109.02803108808291</v>
      </c>
      <c r="F910" s="241">
        <f t="shared" si="66"/>
        <v>0.17022331161293194</v>
      </c>
      <c r="G910" s="17"/>
    </row>
    <row r="911" spans="1:7" ht="12.75" customHeight="1">
      <c r="A911" s="13">
        <v>4</v>
      </c>
      <c r="B911" s="106" t="str">
        <f t="shared" si="64"/>
        <v>BHADRAK </v>
      </c>
      <c r="C911" s="224">
        <f t="shared" si="64"/>
        <v>747.04</v>
      </c>
      <c r="D911" s="224">
        <f t="shared" si="64"/>
        <v>711.6509844559586</v>
      </c>
      <c r="E911" s="224">
        <f t="shared" si="65"/>
        <v>127.89298445595853</v>
      </c>
      <c r="F911" s="241">
        <f t="shared" si="66"/>
        <v>0.17119964721562236</v>
      </c>
      <c r="G911" s="17"/>
    </row>
    <row r="912" spans="1:7" ht="12.75" customHeight="1">
      <c r="A912" s="13">
        <v>5</v>
      </c>
      <c r="B912" s="106" t="str">
        <f t="shared" si="64"/>
        <v>BOLANGIR </v>
      </c>
      <c r="C912" s="224">
        <f t="shared" si="64"/>
        <v>829.5</v>
      </c>
      <c r="D912" s="224">
        <f t="shared" si="64"/>
        <v>790.2046632124352</v>
      </c>
      <c r="E912" s="224">
        <f t="shared" si="65"/>
        <v>138.50466321243516</v>
      </c>
      <c r="F912" s="241">
        <f t="shared" si="66"/>
        <v>0.16697367475881272</v>
      </c>
      <c r="G912" s="17"/>
    </row>
    <row r="913" spans="1:7" ht="12.75" customHeight="1">
      <c r="A913" s="13">
        <v>6</v>
      </c>
      <c r="B913" s="106" t="str">
        <f t="shared" si="64"/>
        <v>BOUDH </v>
      </c>
      <c r="C913" s="224">
        <f t="shared" si="64"/>
        <v>269.92</v>
      </c>
      <c r="D913" s="224">
        <f t="shared" si="64"/>
        <v>257.1332642487047</v>
      </c>
      <c r="E913" s="224">
        <f t="shared" si="65"/>
        <v>38.22926424870468</v>
      </c>
      <c r="F913" s="241">
        <f t="shared" si="66"/>
        <v>0.1416318325752248</v>
      </c>
      <c r="G913" s="17"/>
    </row>
    <row r="914" spans="1:7" ht="12.75" customHeight="1">
      <c r="A914" s="13">
        <v>7</v>
      </c>
      <c r="B914" s="106" t="str">
        <f t="shared" si="64"/>
        <v>CUTTACK </v>
      </c>
      <c r="C914" s="224">
        <f t="shared" si="64"/>
        <v>842.94</v>
      </c>
      <c r="D914" s="224">
        <f t="shared" si="64"/>
        <v>803.0079792746114</v>
      </c>
      <c r="E914" s="224">
        <f t="shared" si="65"/>
        <v>117.14797927461143</v>
      </c>
      <c r="F914" s="241">
        <f t="shared" si="66"/>
        <v>0.13897546595797022</v>
      </c>
      <c r="G914" s="17"/>
    </row>
    <row r="915" spans="1:7" ht="12.75" customHeight="1">
      <c r="A915" s="13">
        <v>8</v>
      </c>
      <c r="B915" s="106" t="str">
        <f t="shared" si="64"/>
        <v>DEOGARH </v>
      </c>
      <c r="C915" s="224">
        <f t="shared" si="64"/>
        <v>209.3</v>
      </c>
      <c r="D915" s="224">
        <f t="shared" si="64"/>
        <v>199.38497409326425</v>
      </c>
      <c r="E915" s="224">
        <f t="shared" si="65"/>
        <v>45.60897409326424</v>
      </c>
      <c r="F915" s="241">
        <f t="shared" si="66"/>
        <v>0.21791196413408617</v>
      </c>
      <c r="G915" s="17"/>
    </row>
    <row r="916" spans="1:7" ht="12.75" customHeight="1">
      <c r="A916" s="13">
        <v>9</v>
      </c>
      <c r="B916" s="106" t="str">
        <f t="shared" si="64"/>
        <v>DHENKANAL </v>
      </c>
      <c r="C916" s="224">
        <f t="shared" si="64"/>
        <v>557.62</v>
      </c>
      <c r="D916" s="224">
        <f t="shared" si="64"/>
        <v>531.2042487046632</v>
      </c>
      <c r="E916" s="224">
        <f t="shared" si="65"/>
        <v>79.24224870466321</v>
      </c>
      <c r="F916" s="241">
        <f t="shared" si="66"/>
        <v>0.14210797443539186</v>
      </c>
      <c r="G916" s="17"/>
    </row>
    <row r="917" spans="1:7" ht="12.75" customHeight="1">
      <c r="A917" s="13">
        <v>10</v>
      </c>
      <c r="B917" s="106" t="str">
        <f t="shared" si="64"/>
        <v>GAJAPATI </v>
      </c>
      <c r="C917" s="224">
        <f t="shared" si="64"/>
        <v>405.44</v>
      </c>
      <c r="D917" s="224">
        <f t="shared" si="64"/>
        <v>386.2333678756477</v>
      </c>
      <c r="E917" s="224">
        <f t="shared" si="65"/>
        <v>51.12936787564769</v>
      </c>
      <c r="F917" s="241">
        <f t="shared" si="66"/>
        <v>0.12610834618105685</v>
      </c>
      <c r="G917" s="17"/>
    </row>
    <row r="918" spans="1:7" ht="12.75" customHeight="1">
      <c r="A918" s="13">
        <v>11</v>
      </c>
      <c r="B918" s="106" t="str">
        <f t="shared" si="64"/>
        <v>GANJAM </v>
      </c>
      <c r="C918" s="224">
        <f t="shared" si="64"/>
        <v>1427.72</v>
      </c>
      <c r="D918" s="224">
        <f t="shared" si="64"/>
        <v>1360.0855958549223</v>
      </c>
      <c r="E918" s="224">
        <f t="shared" si="65"/>
        <v>324.84159585492216</v>
      </c>
      <c r="F918" s="241">
        <f t="shared" si="66"/>
        <v>0.22752472183265776</v>
      </c>
      <c r="G918" s="17"/>
    </row>
    <row r="919" spans="1:7" ht="12.75" customHeight="1">
      <c r="A919" s="13">
        <v>12</v>
      </c>
      <c r="B919" s="106" t="str">
        <f t="shared" si="64"/>
        <v>JAGATSINGHPUR</v>
      </c>
      <c r="C919" s="224">
        <f t="shared" si="64"/>
        <v>449.4</v>
      </c>
      <c r="D919" s="224">
        <f t="shared" si="64"/>
        <v>428.1108808290155</v>
      </c>
      <c r="E919" s="224">
        <f t="shared" si="65"/>
        <v>53.610880829015514</v>
      </c>
      <c r="F919" s="241">
        <f t="shared" si="66"/>
        <v>0.11929434986429799</v>
      </c>
      <c r="G919" s="17"/>
    </row>
    <row r="920" spans="1:7" ht="12.75" customHeight="1">
      <c r="A920" s="13">
        <v>13</v>
      </c>
      <c r="B920" s="106" t="str">
        <f t="shared" si="64"/>
        <v>JAJPUR </v>
      </c>
      <c r="C920" s="224">
        <f t="shared" si="64"/>
        <v>859.04</v>
      </c>
      <c r="D920" s="224">
        <f t="shared" si="64"/>
        <v>818.3452849740931</v>
      </c>
      <c r="E920" s="224">
        <f t="shared" si="65"/>
        <v>77.59128497409301</v>
      </c>
      <c r="F920" s="241">
        <f t="shared" si="66"/>
        <v>0.09032325034235078</v>
      </c>
      <c r="G920" s="17"/>
    </row>
    <row r="921" spans="1:7" ht="12.75" customHeight="1">
      <c r="A921" s="13">
        <v>14</v>
      </c>
      <c r="B921" s="106" t="str">
        <f t="shared" si="64"/>
        <v>JHARSUGUDA </v>
      </c>
      <c r="C921" s="224">
        <f t="shared" si="64"/>
        <v>260.96000000000004</v>
      </c>
      <c r="D921" s="224">
        <f t="shared" si="64"/>
        <v>248.59772020725387</v>
      </c>
      <c r="E921" s="224">
        <f t="shared" si="65"/>
        <v>56.93772020725385</v>
      </c>
      <c r="F921" s="241">
        <f t="shared" si="66"/>
        <v>0.2181856231117943</v>
      </c>
      <c r="G921" s="17"/>
    </row>
    <row r="922" spans="1:7" ht="12.75" customHeight="1">
      <c r="A922" s="13">
        <v>15</v>
      </c>
      <c r="B922" s="106" t="str">
        <f t="shared" si="64"/>
        <v>KALAHANDI </v>
      </c>
      <c r="C922" s="224">
        <f t="shared" si="64"/>
        <v>853.5799999999999</v>
      </c>
      <c r="D922" s="224">
        <f t="shared" si="64"/>
        <v>813.143937823834</v>
      </c>
      <c r="E922" s="224">
        <f t="shared" si="65"/>
        <v>113.67593782383392</v>
      </c>
      <c r="F922" s="241">
        <f t="shared" si="66"/>
        <v>0.13317549359618774</v>
      </c>
      <c r="G922" s="17"/>
    </row>
    <row r="923" spans="1:7" ht="12.75" customHeight="1">
      <c r="A923" s="13">
        <v>16</v>
      </c>
      <c r="B923" s="106" t="str">
        <f t="shared" si="64"/>
        <v>KANDHAMAL </v>
      </c>
      <c r="C923" s="224">
        <f t="shared" si="64"/>
        <v>658.98</v>
      </c>
      <c r="D923" s="224">
        <f t="shared" si="64"/>
        <v>627.7625906735752</v>
      </c>
      <c r="E923" s="224">
        <f t="shared" si="65"/>
        <v>144.59459067357523</v>
      </c>
      <c r="F923" s="241">
        <f t="shared" si="66"/>
        <v>0.2194218195902383</v>
      </c>
      <c r="G923" s="17"/>
    </row>
    <row r="924" spans="1:7" ht="12.75" customHeight="1">
      <c r="A924" s="13">
        <v>17</v>
      </c>
      <c r="B924" s="106" t="str">
        <f t="shared" si="64"/>
        <v>KENDRAPARA</v>
      </c>
      <c r="C924" s="224">
        <f t="shared" si="64"/>
        <v>712.5999999999999</v>
      </c>
      <c r="D924" s="224">
        <f t="shared" si="64"/>
        <v>678.842487046632</v>
      </c>
      <c r="E924" s="224">
        <f t="shared" si="65"/>
        <v>126.57048704663191</v>
      </c>
      <c r="F924" s="241">
        <f t="shared" si="66"/>
        <v>0.17761786001491991</v>
      </c>
      <c r="G924" s="17"/>
    </row>
    <row r="925" spans="1:7" ht="12.75" customHeight="1">
      <c r="A925" s="13">
        <v>18</v>
      </c>
      <c r="B925" s="106" t="str">
        <f t="shared" si="64"/>
        <v>KEONJHAR </v>
      </c>
      <c r="C925" s="224">
        <f t="shared" si="64"/>
        <v>964.88</v>
      </c>
      <c r="D925" s="224">
        <f t="shared" si="64"/>
        <v>919.1713989637304</v>
      </c>
      <c r="E925" s="224">
        <f t="shared" si="65"/>
        <v>113.12139896373048</v>
      </c>
      <c r="F925" s="241">
        <f t="shared" si="66"/>
        <v>0.11723882655224534</v>
      </c>
      <c r="G925" s="17"/>
    </row>
    <row r="926" spans="1:7" ht="12.75" customHeight="1">
      <c r="A926" s="13">
        <v>19</v>
      </c>
      <c r="B926" s="106" t="str">
        <f t="shared" si="64"/>
        <v>KHURDHA </v>
      </c>
      <c r="C926" s="224">
        <f t="shared" si="64"/>
        <v>616.98</v>
      </c>
      <c r="D926" s="224">
        <f t="shared" si="64"/>
        <v>587.7522279792746</v>
      </c>
      <c r="E926" s="224">
        <f t="shared" si="65"/>
        <v>127.89422797927455</v>
      </c>
      <c r="F926" s="241">
        <f t="shared" si="66"/>
        <v>0.20729071927659656</v>
      </c>
      <c r="G926" s="17"/>
    </row>
    <row r="927" spans="1:7" ht="12.75" customHeight="1">
      <c r="A927" s="13">
        <v>20</v>
      </c>
      <c r="B927" s="106" t="str">
        <f t="shared" si="64"/>
        <v>KORAPUT </v>
      </c>
      <c r="C927" s="224">
        <f t="shared" si="64"/>
        <v>779.38</v>
      </c>
      <c r="D927" s="224">
        <f t="shared" si="64"/>
        <v>757.77</v>
      </c>
      <c r="E927" s="224">
        <f t="shared" si="65"/>
        <v>17.92599999999993</v>
      </c>
      <c r="F927" s="241">
        <f t="shared" si="66"/>
        <v>0.023000333598501285</v>
      </c>
      <c r="G927" s="17"/>
    </row>
    <row r="928" spans="1:7" ht="12.75" customHeight="1">
      <c r="A928" s="13">
        <v>21</v>
      </c>
      <c r="B928" s="106" t="str">
        <f t="shared" si="64"/>
        <v>MALKANGIRI </v>
      </c>
      <c r="C928" s="224">
        <f t="shared" si="64"/>
        <v>437.92</v>
      </c>
      <c r="D928" s="224">
        <f t="shared" si="64"/>
        <v>417.1747150259068</v>
      </c>
      <c r="E928" s="224">
        <f t="shared" si="65"/>
        <v>31.754715025906762</v>
      </c>
      <c r="F928" s="241">
        <f t="shared" si="66"/>
        <v>0.07251259368356494</v>
      </c>
      <c r="G928" s="17"/>
    </row>
    <row r="929" spans="1:7" ht="12.75" customHeight="1">
      <c r="A929" s="13">
        <v>22</v>
      </c>
      <c r="B929" s="106" t="str">
        <f t="shared" si="64"/>
        <v>MAYURBHANJ </v>
      </c>
      <c r="C929" s="224">
        <f t="shared" si="64"/>
        <v>1516.1999999999998</v>
      </c>
      <c r="D929" s="224">
        <f t="shared" si="64"/>
        <v>1429.06</v>
      </c>
      <c r="E929" s="224">
        <f t="shared" si="65"/>
        <v>245.22000000000003</v>
      </c>
      <c r="F929" s="241">
        <f t="shared" si="66"/>
        <v>0.1617332805698457</v>
      </c>
      <c r="G929" s="17"/>
    </row>
    <row r="930" spans="1:7" ht="12.75" customHeight="1">
      <c r="A930" s="13">
        <v>23</v>
      </c>
      <c r="B930" s="106" t="str">
        <f t="shared" si="64"/>
        <v>NAWARANGPUR </v>
      </c>
      <c r="C930" s="224">
        <f t="shared" si="64"/>
        <v>698.88</v>
      </c>
      <c r="D930" s="224">
        <f t="shared" si="64"/>
        <v>665.7724352331605</v>
      </c>
      <c r="E930" s="224">
        <f t="shared" si="65"/>
        <v>66.65643523316055</v>
      </c>
      <c r="F930" s="241">
        <f t="shared" si="66"/>
        <v>0.09537608063352872</v>
      </c>
      <c r="G930" s="17"/>
    </row>
    <row r="931" spans="1:7" ht="12.75" customHeight="1">
      <c r="A931" s="13">
        <v>24</v>
      </c>
      <c r="B931" s="106" t="str">
        <f t="shared" si="64"/>
        <v>NAYAGARH </v>
      </c>
      <c r="C931" s="224">
        <f t="shared" si="64"/>
        <v>446.32</v>
      </c>
      <c r="D931" s="224">
        <f t="shared" si="64"/>
        <v>425.17678756476676</v>
      </c>
      <c r="E931" s="224">
        <f t="shared" si="65"/>
        <v>87.23078756476673</v>
      </c>
      <c r="F931" s="241">
        <f t="shared" si="66"/>
        <v>0.19544449624656465</v>
      </c>
      <c r="G931" s="17"/>
    </row>
    <row r="932" spans="1:7" ht="12.75" customHeight="1">
      <c r="A932" s="13">
        <v>25</v>
      </c>
      <c r="B932" s="106" t="str">
        <f t="shared" si="64"/>
        <v>NUAPADA </v>
      </c>
      <c r="C932" s="224">
        <f t="shared" si="64"/>
        <v>381.78</v>
      </c>
      <c r="D932" s="224">
        <f t="shared" si="64"/>
        <v>363.6941968911917</v>
      </c>
      <c r="E932" s="224">
        <f t="shared" si="65"/>
        <v>55.17619689119175</v>
      </c>
      <c r="F932" s="241">
        <f t="shared" si="66"/>
        <v>0.1445235394499234</v>
      </c>
      <c r="G932" s="17"/>
    </row>
    <row r="933" spans="1:7" ht="12.75" customHeight="1">
      <c r="A933" s="13">
        <v>26</v>
      </c>
      <c r="B933" s="106" t="str">
        <f t="shared" si="64"/>
        <v>PURI </v>
      </c>
      <c r="C933" s="224">
        <f t="shared" si="64"/>
        <v>746.2</v>
      </c>
      <c r="D933" s="224">
        <f t="shared" si="64"/>
        <v>710.8507772020725</v>
      </c>
      <c r="E933" s="224">
        <f t="shared" si="65"/>
        <v>121.52077720207251</v>
      </c>
      <c r="F933" s="241">
        <f t="shared" si="66"/>
        <v>0.16285282391057693</v>
      </c>
      <c r="G933" s="17"/>
    </row>
    <row r="934" spans="1:7" ht="12.75" customHeight="1">
      <c r="A934" s="13">
        <v>27</v>
      </c>
      <c r="B934" s="106" t="str">
        <f t="shared" si="64"/>
        <v>RAYAGADA </v>
      </c>
      <c r="C934" s="224">
        <f t="shared" si="64"/>
        <v>622.5799999999999</v>
      </c>
      <c r="D934" s="224">
        <f t="shared" si="64"/>
        <v>593.0869430051814</v>
      </c>
      <c r="E934" s="224">
        <f t="shared" si="65"/>
        <v>98.90094300518143</v>
      </c>
      <c r="F934" s="241">
        <f t="shared" si="66"/>
        <v>0.15885660156956768</v>
      </c>
      <c r="G934" s="17"/>
    </row>
    <row r="935" spans="1:7" ht="12.75" customHeight="1">
      <c r="A935" s="13">
        <v>28</v>
      </c>
      <c r="B935" s="106" t="str">
        <f t="shared" si="64"/>
        <v>SAMBALPUR </v>
      </c>
      <c r="C935" s="224">
        <f t="shared" si="64"/>
        <v>466.9</v>
      </c>
      <c r="D935" s="224">
        <f t="shared" si="64"/>
        <v>444.781865284974</v>
      </c>
      <c r="E935" s="224">
        <f t="shared" si="65"/>
        <v>69.70786528497399</v>
      </c>
      <c r="F935" s="241">
        <f t="shared" si="66"/>
        <v>0.1492993473655472</v>
      </c>
      <c r="G935" s="17"/>
    </row>
    <row r="936" spans="1:7" ht="12.75" customHeight="1">
      <c r="A936" s="13">
        <v>29</v>
      </c>
      <c r="B936" s="106" t="str">
        <f t="shared" si="64"/>
        <v>SONEPUR </v>
      </c>
      <c r="C936" s="224">
        <f t="shared" si="64"/>
        <v>325.36</v>
      </c>
      <c r="D936" s="224">
        <f t="shared" si="64"/>
        <v>309.94694300518137</v>
      </c>
      <c r="E936" s="224">
        <f t="shared" si="65"/>
        <v>64.77894300518136</v>
      </c>
      <c r="F936" s="241">
        <f t="shared" si="66"/>
        <v>0.19909928388609957</v>
      </c>
      <c r="G936" s="17"/>
    </row>
    <row r="937" spans="1:8" ht="12.75" customHeight="1">
      <c r="A937" s="13">
        <v>30</v>
      </c>
      <c r="B937" s="106" t="str">
        <f t="shared" si="64"/>
        <v>SUNDERGARH </v>
      </c>
      <c r="C937" s="224">
        <f t="shared" si="64"/>
        <v>945.84</v>
      </c>
      <c r="D937" s="224">
        <f t="shared" si="64"/>
        <v>901.0333678756476</v>
      </c>
      <c r="E937" s="224">
        <f t="shared" si="65"/>
        <v>206.47936787564754</v>
      </c>
      <c r="F937" s="241">
        <f t="shared" si="66"/>
        <v>0.21830263879265788</v>
      </c>
      <c r="G937" s="17"/>
      <c r="H937" s="9" t="s">
        <v>12</v>
      </c>
    </row>
    <row r="938" spans="1:7" ht="12.75" customHeight="1">
      <c r="A938" s="19"/>
      <c r="B938" s="1" t="s">
        <v>27</v>
      </c>
      <c r="C938" s="225">
        <f>SUM(C908:C937)</f>
        <v>20373.079999999998</v>
      </c>
      <c r="D938" s="225">
        <f>SUM(D908:D937)</f>
        <v>19407.95694300518</v>
      </c>
      <c r="E938" s="225">
        <f>SUM(E908:E937)</f>
        <v>3188.5229430051804</v>
      </c>
      <c r="F938" s="240">
        <f>E938/C938</f>
        <v>0.15650667169643376</v>
      </c>
      <c r="G938" s="17"/>
    </row>
    <row r="939" spans="1:7" ht="12.75" customHeight="1">
      <c r="A939" s="23"/>
      <c r="B939" s="2"/>
      <c r="C939" s="84"/>
      <c r="D939" s="84"/>
      <c r="E939" s="84"/>
      <c r="F939" s="88"/>
      <c r="G939" s="17"/>
    </row>
    <row r="940" ht="24" customHeight="1">
      <c r="A940" s="29" t="s">
        <v>80</v>
      </c>
    </row>
    <row r="941" ht="9" customHeight="1"/>
    <row r="942" ht="14.25">
      <c r="A942" s="8" t="s">
        <v>81</v>
      </c>
    </row>
    <row r="943" spans="1:7" ht="30" customHeight="1">
      <c r="A943" s="108" t="s">
        <v>20</v>
      </c>
      <c r="B943" s="108"/>
      <c r="C943" s="109" t="s">
        <v>34</v>
      </c>
      <c r="D943" s="109" t="s">
        <v>35</v>
      </c>
      <c r="E943" s="109" t="s">
        <v>6</v>
      </c>
      <c r="F943" s="109" t="s">
        <v>28</v>
      </c>
      <c r="G943" s="92"/>
    </row>
    <row r="944" spans="1:7" ht="13.5" customHeight="1">
      <c r="A944" s="124">
        <v>1</v>
      </c>
      <c r="B944" s="124">
        <v>2</v>
      </c>
      <c r="C944" s="124">
        <v>3</v>
      </c>
      <c r="D944" s="124">
        <v>4</v>
      </c>
      <c r="E944" s="124" t="s">
        <v>36</v>
      </c>
      <c r="F944" s="124">
        <v>6</v>
      </c>
      <c r="G944" s="92"/>
    </row>
    <row r="945" spans="1:7" ht="27" customHeight="1">
      <c r="A945" s="110">
        <v>1</v>
      </c>
      <c r="B945" s="111" t="s">
        <v>160</v>
      </c>
      <c r="C945" s="242">
        <v>817.1</v>
      </c>
      <c r="D945" s="242">
        <v>824.31</v>
      </c>
      <c r="E945" s="112">
        <f>C945-D945</f>
        <v>-7.209999999999923</v>
      </c>
      <c r="F945" s="119">
        <f>E945/C945</f>
        <v>-0.008823889364826731</v>
      </c>
      <c r="G945" s="93"/>
    </row>
    <row r="946" spans="1:7" ht="42.75">
      <c r="A946" s="110">
        <v>2</v>
      </c>
      <c r="B946" s="111" t="s">
        <v>224</v>
      </c>
      <c r="C946" s="242">
        <v>3</v>
      </c>
      <c r="D946" s="242">
        <v>3</v>
      </c>
      <c r="E946" s="112">
        <f>C946-D946</f>
        <v>0</v>
      </c>
      <c r="F946" s="119">
        <f>E946/C946</f>
        <v>0</v>
      </c>
      <c r="G946" s="92"/>
    </row>
    <row r="947" spans="1:7" ht="28.5">
      <c r="A947" s="110">
        <v>3</v>
      </c>
      <c r="B947" s="111" t="s">
        <v>172</v>
      </c>
      <c r="C947" s="242">
        <v>814.1</v>
      </c>
      <c r="D947" s="242">
        <v>814.1</v>
      </c>
      <c r="E947" s="112">
        <f>C947-D947</f>
        <v>0</v>
      </c>
      <c r="F947" s="119">
        <f>E947/C947</f>
        <v>0</v>
      </c>
      <c r="G947" s="92"/>
    </row>
    <row r="948" spans="1:7" ht="15.75" customHeight="1">
      <c r="A948" s="110">
        <v>4</v>
      </c>
      <c r="B948" s="125" t="s">
        <v>82</v>
      </c>
      <c r="C948" s="126">
        <f>SUM(C946:C947)</f>
        <v>817.1</v>
      </c>
      <c r="D948" s="126">
        <f>SUM(D946:D947)</f>
        <v>817.1</v>
      </c>
      <c r="E948" s="112">
        <f>C948-D948</f>
        <v>0</v>
      </c>
      <c r="F948" s="119">
        <f>E948/C948</f>
        <v>0</v>
      </c>
      <c r="G948" s="92" t="s">
        <v>12</v>
      </c>
    </row>
    <row r="949" spans="1:6" ht="15.75" customHeight="1">
      <c r="A949" s="18"/>
      <c r="B949" s="61"/>
      <c r="C949" s="89"/>
      <c r="D949" s="89"/>
      <c r="E949" s="40"/>
      <c r="F949" s="40"/>
    </row>
    <row r="950" ht="14.25">
      <c r="A950" s="8" t="s">
        <v>173</v>
      </c>
    </row>
    <row r="951" spans="5:7" ht="14.25">
      <c r="E951" s="116" t="s">
        <v>116</v>
      </c>
      <c r="F951" s="127" t="s">
        <v>143</v>
      </c>
      <c r="G951" s="68"/>
    </row>
    <row r="952" spans="1:7" ht="28.5">
      <c r="A952" s="49" t="s">
        <v>20</v>
      </c>
      <c r="B952" s="49" t="s">
        <v>83</v>
      </c>
      <c r="C952" s="49" t="s">
        <v>144</v>
      </c>
      <c r="D952" s="49" t="s">
        <v>42</v>
      </c>
      <c r="E952" s="49" t="s">
        <v>84</v>
      </c>
      <c r="F952" s="49" t="s">
        <v>85</v>
      </c>
      <c r="G952" s="39"/>
    </row>
    <row r="953" spans="1:7" ht="14.25">
      <c r="A953" s="128">
        <v>1</v>
      </c>
      <c r="B953" s="128">
        <v>2</v>
      </c>
      <c r="C953" s="128">
        <v>3</v>
      </c>
      <c r="D953" s="128">
        <v>4</v>
      </c>
      <c r="E953" s="128">
        <v>5</v>
      </c>
      <c r="F953" s="128">
        <v>6</v>
      </c>
      <c r="G953" s="69"/>
    </row>
    <row r="954" spans="1:7" ht="28.5">
      <c r="A954" s="129">
        <v>1</v>
      </c>
      <c r="B954" s="130" t="s">
        <v>86</v>
      </c>
      <c r="C954" s="131">
        <f>C945/2</f>
        <v>408.55</v>
      </c>
      <c r="D954" s="131">
        <f>D945/2</f>
        <v>412.155</v>
      </c>
      <c r="E954" s="243">
        <v>381.47</v>
      </c>
      <c r="F954" s="107">
        <f>E954/C954</f>
        <v>0.933716803328846</v>
      </c>
      <c r="G954" s="70"/>
    </row>
    <row r="955" spans="1:7" ht="89.25" customHeight="1">
      <c r="A955" s="129">
        <v>2</v>
      </c>
      <c r="B955" s="130" t="s">
        <v>87</v>
      </c>
      <c r="C955" s="131">
        <f>C954</f>
        <v>408.55</v>
      </c>
      <c r="D955" s="131">
        <f>D954</f>
        <v>412.155</v>
      </c>
      <c r="E955" s="243">
        <v>435.63</v>
      </c>
      <c r="F955" s="107">
        <f>E955/C955</f>
        <v>1.0662831966711541</v>
      </c>
      <c r="G955" s="71"/>
    </row>
    <row r="956" spans="1:7" ht="15">
      <c r="A956" s="298" t="s">
        <v>10</v>
      </c>
      <c r="B956" s="298"/>
      <c r="C956" s="132">
        <f>SUM(C954:C955)</f>
        <v>817.1</v>
      </c>
      <c r="D956" s="133">
        <f>SUM(D954:D955)</f>
        <v>824.31</v>
      </c>
      <c r="E956" s="133">
        <f>SUM(E954:E955)</f>
        <v>817.1</v>
      </c>
      <c r="F956" s="107">
        <f>E956/C956</f>
        <v>1</v>
      </c>
      <c r="G956" s="72"/>
    </row>
    <row r="957" spans="1:7" s="66" customFormat="1" ht="22.5" customHeight="1">
      <c r="A957" s="299"/>
      <c r="B957" s="299"/>
      <c r="C957" s="299"/>
      <c r="D957" s="299"/>
      <c r="E957" s="299"/>
      <c r="F957" s="299"/>
      <c r="G957" s="299"/>
    </row>
    <row r="958" spans="1:7" ht="14.25">
      <c r="A958" s="61" t="s">
        <v>88</v>
      </c>
      <c r="B958" s="15"/>
      <c r="C958" s="15"/>
      <c r="D958" s="134"/>
      <c r="E958" s="15"/>
      <c r="F958" s="15"/>
      <c r="G958" s="60"/>
    </row>
    <row r="959" spans="1:7" ht="14.25">
      <c r="A959" s="61"/>
      <c r="B959" s="15"/>
      <c r="C959" s="15"/>
      <c r="D959" s="134"/>
      <c r="E959" s="15"/>
      <c r="F959" s="15"/>
      <c r="G959" s="60"/>
    </row>
    <row r="960" ht="14.25">
      <c r="A960" s="8" t="s">
        <v>89</v>
      </c>
    </row>
    <row r="961" spans="1:6" ht="30" customHeight="1">
      <c r="A961" s="13" t="s">
        <v>20</v>
      </c>
      <c r="B961" s="49" t="s">
        <v>83</v>
      </c>
      <c r="C961" s="135" t="s">
        <v>34</v>
      </c>
      <c r="D961" s="135" t="s">
        <v>35</v>
      </c>
      <c r="E961" s="135" t="s">
        <v>6</v>
      </c>
      <c r="F961" s="135" t="s">
        <v>28</v>
      </c>
    </row>
    <row r="962" spans="1:7" ht="13.5" customHeight="1">
      <c r="A962" s="108">
        <v>1</v>
      </c>
      <c r="B962" s="108">
        <v>2</v>
      </c>
      <c r="C962" s="108">
        <v>3</v>
      </c>
      <c r="D962" s="108">
        <v>4</v>
      </c>
      <c r="E962" s="108" t="s">
        <v>36</v>
      </c>
      <c r="F962" s="108">
        <v>6</v>
      </c>
      <c r="G962" s="92"/>
    </row>
    <row r="963" spans="1:7" ht="27" customHeight="1">
      <c r="A963" s="110">
        <v>1</v>
      </c>
      <c r="B963" s="111" t="s">
        <v>160</v>
      </c>
      <c r="C963" s="112">
        <v>851.56</v>
      </c>
      <c r="D963" s="112">
        <v>851.56</v>
      </c>
      <c r="E963" s="112">
        <f>C963-D963</f>
        <v>0</v>
      </c>
      <c r="F963" s="136">
        <v>0</v>
      </c>
      <c r="G963" s="92"/>
    </row>
    <row r="964" spans="1:7" ht="42.75">
      <c r="A964" s="110">
        <v>2</v>
      </c>
      <c r="B964" s="111" t="s">
        <v>224</v>
      </c>
      <c r="C964" s="112">
        <v>174.15</v>
      </c>
      <c r="D964" s="112">
        <v>174.15</v>
      </c>
      <c r="E964" s="112">
        <f>C964-D964</f>
        <v>0</v>
      </c>
      <c r="F964" s="119">
        <f>E964/C964</f>
        <v>0</v>
      </c>
      <c r="G964" s="92"/>
    </row>
    <row r="965" spans="1:7" ht="28.5">
      <c r="A965" s="110">
        <v>3</v>
      </c>
      <c r="B965" s="111" t="s">
        <v>172</v>
      </c>
      <c r="C965" s="112">
        <v>677.41</v>
      </c>
      <c r="D965" s="112">
        <v>677.41</v>
      </c>
      <c r="E965" s="112">
        <f>C965-D965</f>
        <v>0</v>
      </c>
      <c r="F965" s="119">
        <f>E965/C965</f>
        <v>0</v>
      </c>
      <c r="G965" s="92"/>
    </row>
    <row r="966" spans="1:7" ht="15.75" customHeight="1">
      <c r="A966" s="110">
        <v>4</v>
      </c>
      <c r="B966" s="125" t="s">
        <v>82</v>
      </c>
      <c r="C966" s="137">
        <f>SUM(C964:C965)</f>
        <v>851.56</v>
      </c>
      <c r="D966" s="137">
        <f>SUM(D964:D965)</f>
        <v>851.56</v>
      </c>
      <c r="E966" s="112">
        <f>C966-D966</f>
        <v>0</v>
      </c>
      <c r="F966" s="138">
        <f>E966/C966</f>
        <v>0</v>
      </c>
      <c r="G966" s="92"/>
    </row>
    <row r="967" spans="1:6" ht="15.75" customHeight="1">
      <c r="A967" s="18"/>
      <c r="B967" s="61"/>
      <c r="C967" s="47"/>
      <c r="D967" s="47"/>
      <c r="E967" s="40"/>
      <c r="F967" s="22"/>
    </row>
    <row r="968" ht="14.25">
      <c r="A968" s="8" t="s">
        <v>174</v>
      </c>
    </row>
    <row r="969" spans="6:8" ht="14.25">
      <c r="F969" s="127"/>
      <c r="G969" s="116" t="s">
        <v>116</v>
      </c>
      <c r="H969" s="139"/>
    </row>
    <row r="970" spans="1:8" ht="57">
      <c r="A970" s="49" t="s">
        <v>229</v>
      </c>
      <c r="B970" s="49" t="s">
        <v>90</v>
      </c>
      <c r="C970" s="49" t="s">
        <v>91</v>
      </c>
      <c r="D970" s="49" t="s">
        <v>92</v>
      </c>
      <c r="E970" s="49" t="s">
        <v>93</v>
      </c>
      <c r="F970" s="49" t="s">
        <v>6</v>
      </c>
      <c r="G970" s="49" t="s">
        <v>85</v>
      </c>
      <c r="H970" s="49" t="s">
        <v>94</v>
      </c>
    </row>
    <row r="971" spans="1:8" ht="14.25">
      <c r="A971" s="140">
        <v>1</v>
      </c>
      <c r="B971" s="140">
        <v>2</v>
      </c>
      <c r="C971" s="140">
        <v>3</v>
      </c>
      <c r="D971" s="140">
        <v>4</v>
      </c>
      <c r="E971" s="140">
        <v>5</v>
      </c>
      <c r="F971" s="140" t="s">
        <v>95</v>
      </c>
      <c r="G971" s="140">
        <v>7</v>
      </c>
      <c r="H971" s="141" t="s">
        <v>96</v>
      </c>
    </row>
    <row r="972" spans="1:8" ht="18" customHeight="1">
      <c r="A972" s="142">
        <f>C963</f>
        <v>851.56</v>
      </c>
      <c r="B972" s="142">
        <f>D966</f>
        <v>851.56</v>
      </c>
      <c r="C972" s="143">
        <f>C403</f>
        <v>107920.56</v>
      </c>
      <c r="D972" s="143">
        <f>(C972*750)/100000</f>
        <v>809.4042</v>
      </c>
      <c r="E972" s="144">
        <v>676.17</v>
      </c>
      <c r="F972" s="143">
        <f>D972-E972</f>
        <v>133.2342</v>
      </c>
      <c r="G972" s="107">
        <f>E972/A972</f>
        <v>0.794036826530133</v>
      </c>
      <c r="H972" s="143">
        <f>B972-E972</f>
        <v>175.39</v>
      </c>
    </row>
    <row r="973" spans="1:8" ht="21" customHeight="1">
      <c r="A973" s="73"/>
      <c r="B973" s="73"/>
      <c r="C973" s="74"/>
      <c r="D973" s="74"/>
      <c r="E973" s="75"/>
      <c r="F973" s="74"/>
      <c r="G973" s="76"/>
      <c r="H973" s="74"/>
    </row>
    <row r="974" spans="1:8" s="65" customFormat="1" ht="12.75">
      <c r="A974" s="287" t="s">
        <v>175</v>
      </c>
      <c r="B974" s="288"/>
      <c r="C974" s="288"/>
      <c r="D974" s="288"/>
      <c r="E974" s="288"/>
      <c r="F974" s="288"/>
      <c r="G974" s="288"/>
      <c r="H974" s="98"/>
    </row>
    <row r="975" spans="1:8" s="65" customFormat="1" ht="14.25" customHeight="1">
      <c r="A975" s="287"/>
      <c r="B975" s="288"/>
      <c r="C975" s="288"/>
      <c r="D975" s="288"/>
      <c r="E975" s="288"/>
      <c r="F975" s="288"/>
      <c r="G975" s="288"/>
      <c r="H975" s="98"/>
    </row>
    <row r="976" spans="1:6" s="98" customFormat="1" ht="12.75">
      <c r="A976" s="289" t="s">
        <v>230</v>
      </c>
      <c r="B976" s="288"/>
      <c r="C976" s="288"/>
      <c r="D976" s="288"/>
      <c r="E976" s="288"/>
      <c r="F976" s="288"/>
    </row>
    <row r="977" s="98" customFormat="1" ht="14.25" customHeight="1">
      <c r="A977" s="245"/>
    </row>
    <row r="978" spans="1:6" s="98" customFormat="1" ht="12.75">
      <c r="A978" s="246" t="s">
        <v>126</v>
      </c>
      <c r="B978" s="247"/>
      <c r="C978" s="247"/>
      <c r="D978" s="247"/>
      <c r="E978" s="247"/>
      <c r="F978" s="247"/>
    </row>
    <row r="979" spans="1:9" s="98" customFormat="1" ht="12.75">
      <c r="A979" s="246"/>
      <c r="B979" s="247"/>
      <c r="C979" s="247"/>
      <c r="D979" s="247"/>
      <c r="E979" s="247"/>
      <c r="F979" s="247"/>
      <c r="I979" s="98">
        <f>D982*60000/100000</f>
        <v>9054.6</v>
      </c>
    </row>
    <row r="980" spans="1:9" s="98" customFormat="1" ht="12.75">
      <c r="A980" s="248" t="s">
        <v>231</v>
      </c>
      <c r="B980" s="249"/>
      <c r="C980" s="249"/>
      <c r="D980" s="249"/>
      <c r="E980" s="250"/>
      <c r="I980" s="98">
        <f>D983*60000/100000</f>
        <v>15791.4</v>
      </c>
    </row>
    <row r="981" spans="1:9" s="98" customFormat="1" ht="25.5">
      <c r="A981" s="251" t="s">
        <v>120</v>
      </c>
      <c r="B981" s="251" t="s">
        <v>121</v>
      </c>
      <c r="C981" s="251" t="s">
        <v>122</v>
      </c>
      <c r="D981" s="251" t="s">
        <v>123</v>
      </c>
      <c r="E981" s="251" t="s">
        <v>124</v>
      </c>
      <c r="G981" s="252"/>
      <c r="I981" s="98">
        <f>D984*60000/100000</f>
        <v>11249.4</v>
      </c>
    </row>
    <row r="982" spans="1:9" s="98" customFormat="1" ht="12.75" customHeight="1">
      <c r="A982" s="300" t="s">
        <v>232</v>
      </c>
      <c r="B982" s="253" t="s">
        <v>233</v>
      </c>
      <c r="C982" s="254"/>
      <c r="D982" s="255">
        <v>15091</v>
      </c>
      <c r="E982" s="256">
        <v>9054.33</v>
      </c>
      <c r="G982" s="257"/>
      <c r="I982" s="98">
        <f>D985*60000/100000</f>
        <v>5395.8</v>
      </c>
    </row>
    <row r="983" spans="1:7" s="98" customFormat="1" ht="12.75" customHeight="1">
      <c r="A983" s="301"/>
      <c r="B983" s="253" t="s">
        <v>234</v>
      </c>
      <c r="C983" s="254"/>
      <c r="D983" s="255">
        <v>26319</v>
      </c>
      <c r="E983" s="256">
        <v>15791.4</v>
      </c>
      <c r="G983" s="257"/>
    </row>
    <row r="984" spans="1:7" s="98" customFormat="1" ht="12.75">
      <c r="A984" s="301"/>
      <c r="B984" s="253" t="s">
        <v>235</v>
      </c>
      <c r="C984" s="254"/>
      <c r="D984" s="255">
        <v>18749</v>
      </c>
      <c r="E984" s="258">
        <v>11249.4</v>
      </c>
      <c r="G984" s="257"/>
    </row>
    <row r="985" spans="1:7" s="98" customFormat="1" ht="12.75">
      <c r="A985" s="301"/>
      <c r="B985" s="253" t="s">
        <v>236</v>
      </c>
      <c r="C985" s="254"/>
      <c r="D985" s="256">
        <v>8993</v>
      </c>
      <c r="E985" s="258">
        <v>4484.68</v>
      </c>
      <c r="G985" s="257"/>
    </row>
    <row r="986" spans="1:7" s="98" customFormat="1" ht="12.75">
      <c r="A986" s="301"/>
      <c r="B986" s="253" t="s">
        <v>237</v>
      </c>
      <c r="C986" s="254"/>
      <c r="D986" s="256">
        <v>0</v>
      </c>
      <c r="E986" s="258">
        <v>0</v>
      </c>
      <c r="G986" s="257"/>
    </row>
    <row r="987" spans="1:7" s="98" customFormat="1" ht="13.5" customHeight="1">
      <c r="A987" s="301"/>
      <c r="B987" s="253" t="s">
        <v>125</v>
      </c>
      <c r="C987" s="254"/>
      <c r="D987" s="256">
        <v>0</v>
      </c>
      <c r="E987" s="258">
        <v>0</v>
      </c>
      <c r="G987" s="257"/>
    </row>
    <row r="988" spans="1:7" s="98" customFormat="1" ht="13.5" customHeight="1">
      <c r="A988" s="301"/>
      <c r="B988" s="253" t="s">
        <v>238</v>
      </c>
      <c r="C988" s="254"/>
      <c r="D988" s="256">
        <v>0</v>
      </c>
      <c r="E988" s="258">
        <v>0</v>
      </c>
      <c r="G988" s="257"/>
    </row>
    <row r="989" spans="1:7" s="98" customFormat="1" ht="12.75">
      <c r="A989" s="301"/>
      <c r="B989" s="253" t="s">
        <v>239</v>
      </c>
      <c r="C989" s="254"/>
      <c r="D989" s="256">
        <v>0</v>
      </c>
      <c r="E989" s="258">
        <v>0</v>
      </c>
      <c r="G989" s="257"/>
    </row>
    <row r="990" spans="1:7" s="98" customFormat="1" ht="12.75">
      <c r="A990" s="302"/>
      <c r="B990" s="259" t="s">
        <v>240</v>
      </c>
      <c r="C990" s="260"/>
      <c r="D990" s="261">
        <f>SUM(D982:D989)</f>
        <v>69152</v>
      </c>
      <c r="E990" s="262">
        <f>SUM(E982:E985)</f>
        <v>40579.81</v>
      </c>
      <c r="G990" s="263"/>
    </row>
    <row r="991" spans="1:6" s="98" customFormat="1" ht="12.75">
      <c r="A991" s="246"/>
      <c r="B991" s="247"/>
      <c r="C991" s="247"/>
      <c r="D991" s="247"/>
      <c r="E991" s="247"/>
      <c r="F991" s="247"/>
    </row>
    <row r="992" s="98" customFormat="1" ht="12.75">
      <c r="A992" s="245" t="s">
        <v>127</v>
      </c>
    </row>
    <row r="993" spans="1:7" s="98" customFormat="1" ht="12.75">
      <c r="A993" s="293" t="s">
        <v>98</v>
      </c>
      <c r="B993" s="296" t="s">
        <v>99</v>
      </c>
      <c r="C993" s="297"/>
      <c r="D993" s="296" t="s">
        <v>100</v>
      </c>
      <c r="E993" s="297"/>
      <c r="F993" s="296" t="s">
        <v>101</v>
      </c>
      <c r="G993" s="297"/>
    </row>
    <row r="994" spans="1:7" s="98" customFormat="1" ht="12.75">
      <c r="A994" s="295"/>
      <c r="B994" s="264" t="s">
        <v>102</v>
      </c>
      <c r="C994" s="265" t="s">
        <v>103</v>
      </c>
      <c r="D994" s="253" t="s">
        <v>102</v>
      </c>
      <c r="E994" s="253" t="s">
        <v>103</v>
      </c>
      <c r="F994" s="253" t="s">
        <v>102</v>
      </c>
      <c r="G994" s="253" t="s">
        <v>103</v>
      </c>
    </row>
    <row r="995" spans="1:7" s="98" customFormat="1" ht="12.75">
      <c r="A995" s="256" t="s">
        <v>241</v>
      </c>
      <c r="B995" s="266">
        <f>D990</f>
        <v>69152</v>
      </c>
      <c r="C995" s="258">
        <f>E990</f>
        <v>40579.81</v>
      </c>
      <c r="D995" s="256">
        <v>69152</v>
      </c>
      <c r="E995" s="258">
        <v>40579.81</v>
      </c>
      <c r="F995" s="267">
        <f>(D995-B995)/B995</f>
        <v>0</v>
      </c>
      <c r="G995" s="267">
        <f>(E995-C995)/C995</f>
        <v>0</v>
      </c>
    </row>
    <row r="996" spans="1:4" s="98" customFormat="1" ht="25.5" customHeight="1">
      <c r="A996" s="263"/>
      <c r="B996" s="263"/>
      <c r="C996" s="263"/>
      <c r="D996" s="263"/>
    </row>
    <row r="997" spans="1:5" s="98" customFormat="1" ht="12.75">
      <c r="A997" s="245" t="s">
        <v>242</v>
      </c>
      <c r="E997" s="245" t="s">
        <v>259</v>
      </c>
    </row>
    <row r="998" spans="1:17" s="98" customFormat="1" ht="12.75">
      <c r="A998" s="290" t="s">
        <v>243</v>
      </c>
      <c r="B998" s="291"/>
      <c r="C998" s="290" t="s">
        <v>244</v>
      </c>
      <c r="D998" s="291"/>
      <c r="E998" s="290" t="s">
        <v>104</v>
      </c>
      <c r="F998" s="291"/>
      <c r="J998" s="98">
        <v>69152</v>
      </c>
      <c r="K998" s="98">
        <v>40579.81</v>
      </c>
      <c r="L998" s="98">
        <v>43354</v>
      </c>
      <c r="M998" s="98">
        <v>26012.4</v>
      </c>
      <c r="N998" s="98">
        <v>25798</v>
      </c>
      <c r="O998" s="98">
        <v>14567.41</v>
      </c>
      <c r="P998" s="98">
        <v>0</v>
      </c>
      <c r="Q998" s="98">
        <v>0</v>
      </c>
    </row>
    <row r="999" spans="1:6" s="98" customFormat="1" ht="12.75">
      <c r="A999" s="268" t="s">
        <v>102</v>
      </c>
      <c r="B999" s="268" t="s">
        <v>105</v>
      </c>
      <c r="C999" s="268" t="s">
        <v>102</v>
      </c>
      <c r="D999" s="268" t="s">
        <v>105</v>
      </c>
      <c r="E999" s="268" t="s">
        <v>102</v>
      </c>
      <c r="F999" s="268" t="s">
        <v>106</v>
      </c>
    </row>
    <row r="1000" spans="1:6" s="98" customFormat="1" ht="12.75">
      <c r="A1000" s="253">
        <v>1</v>
      </c>
      <c r="B1000" s="253">
        <v>2</v>
      </c>
      <c r="C1000" s="253">
        <v>3</v>
      </c>
      <c r="D1000" s="253">
        <v>4</v>
      </c>
      <c r="E1000" s="253">
        <v>5</v>
      </c>
      <c r="F1000" s="253">
        <v>6</v>
      </c>
    </row>
    <row r="1001" spans="1:6" s="98" customFormat="1" ht="12.75">
      <c r="A1001" s="269">
        <f>B995</f>
        <v>69152</v>
      </c>
      <c r="B1001" s="270">
        <f>C995</f>
        <v>40579.81</v>
      </c>
      <c r="C1001" s="271">
        <v>44491</v>
      </c>
      <c r="D1001" s="272">
        <v>26694.600000000002</v>
      </c>
      <c r="E1001" s="273">
        <f>C1001/A1001</f>
        <v>0.6433798010180471</v>
      </c>
      <c r="F1001" s="273">
        <f>D1001/B1001</f>
        <v>0.6578295955550311</v>
      </c>
    </row>
    <row r="1002" s="98" customFormat="1" ht="12.75">
      <c r="A1002" s="244" t="s">
        <v>245</v>
      </c>
    </row>
    <row r="1003" s="98" customFormat="1" ht="12.75">
      <c r="A1003" s="245"/>
    </row>
    <row r="1004" s="98" customFormat="1" ht="12.75">
      <c r="A1004" s="246" t="s">
        <v>246</v>
      </c>
    </row>
    <row r="1005" spans="1:6" s="98" customFormat="1" ht="12.75">
      <c r="A1005" s="292" t="s">
        <v>247</v>
      </c>
      <c r="B1005" s="292"/>
      <c r="C1005" s="292"/>
      <c r="D1005" s="292"/>
      <c r="E1005" s="292"/>
      <c r="F1005" s="247"/>
    </row>
    <row r="1006" spans="1:5" s="98" customFormat="1" ht="25.5">
      <c r="A1006" s="268" t="s">
        <v>120</v>
      </c>
      <c r="B1006" s="268" t="s">
        <v>121</v>
      </c>
      <c r="C1006" s="268" t="s">
        <v>122</v>
      </c>
      <c r="D1006" s="268" t="s">
        <v>123</v>
      </c>
      <c r="E1006" s="268" t="s">
        <v>124</v>
      </c>
    </row>
    <row r="1007" spans="1:7" s="98" customFormat="1" ht="12.75">
      <c r="A1007" s="293" t="s">
        <v>248</v>
      </c>
      <c r="B1007" s="253" t="s">
        <v>233</v>
      </c>
      <c r="C1007" s="253"/>
      <c r="D1007" s="274">
        <v>34385</v>
      </c>
      <c r="E1007" s="275">
        <v>1719.25</v>
      </c>
      <c r="G1007" s="252"/>
    </row>
    <row r="1008" spans="1:7" s="98" customFormat="1" ht="12.75">
      <c r="A1008" s="294"/>
      <c r="B1008" s="253" t="s">
        <v>234</v>
      </c>
      <c r="C1008" s="253"/>
      <c r="D1008" s="255">
        <v>18343</v>
      </c>
      <c r="E1008" s="258">
        <v>917.15</v>
      </c>
      <c r="G1008" s="257"/>
    </row>
    <row r="1009" spans="1:7" s="98" customFormat="1" ht="12.75">
      <c r="A1009" s="294"/>
      <c r="B1009" s="253" t="s">
        <v>235</v>
      </c>
      <c r="C1009" s="253"/>
      <c r="D1009" s="254">
        <v>10977</v>
      </c>
      <c r="E1009" s="276">
        <v>548.85</v>
      </c>
      <c r="G1009" s="257"/>
    </row>
    <row r="1010" spans="1:7" s="98" customFormat="1" ht="12.75" customHeight="1">
      <c r="A1010" s="294"/>
      <c r="B1010" s="253" t="s">
        <v>236</v>
      </c>
      <c r="C1010" s="256"/>
      <c r="D1010" s="254">
        <v>2678</v>
      </c>
      <c r="E1010" s="269">
        <v>133.9</v>
      </c>
      <c r="G1010" s="257"/>
    </row>
    <row r="1011" spans="1:7" s="98" customFormat="1" ht="12.75">
      <c r="A1011" s="294"/>
      <c r="B1011" s="253" t="s">
        <v>237</v>
      </c>
      <c r="C1011" s="256"/>
      <c r="D1011" s="254">
        <v>0</v>
      </c>
      <c r="E1011" s="269">
        <v>0</v>
      </c>
      <c r="G1011" s="257"/>
    </row>
    <row r="1012" spans="1:7" s="98" customFormat="1" ht="12.75">
      <c r="A1012" s="294"/>
      <c r="B1012" s="253" t="s">
        <v>125</v>
      </c>
      <c r="C1012" s="256"/>
      <c r="D1012" s="254">
        <v>0</v>
      </c>
      <c r="E1012" s="269">
        <v>0</v>
      </c>
      <c r="G1012" s="257"/>
    </row>
    <row r="1013" spans="1:7" s="98" customFormat="1" ht="12.75">
      <c r="A1013" s="294"/>
      <c r="B1013" s="253" t="s">
        <v>238</v>
      </c>
      <c r="C1013" s="256"/>
      <c r="D1013" s="254">
        <v>0</v>
      </c>
      <c r="E1013" s="269">
        <v>0</v>
      </c>
      <c r="G1013" s="257"/>
    </row>
    <row r="1014" spans="1:7" s="98" customFormat="1" ht="12.75">
      <c r="A1014" s="294"/>
      <c r="B1014" s="253" t="s">
        <v>239</v>
      </c>
      <c r="C1014" s="256"/>
      <c r="D1014" s="254" t="s">
        <v>249</v>
      </c>
      <c r="E1014" s="270">
        <v>2711.4</v>
      </c>
      <c r="G1014" s="277"/>
    </row>
    <row r="1015" spans="1:7" s="98" customFormat="1" ht="12.75">
      <c r="A1015" s="294"/>
      <c r="B1015" s="253" t="s">
        <v>250</v>
      </c>
      <c r="C1015" s="256"/>
      <c r="D1015" s="254" t="s">
        <v>251</v>
      </c>
      <c r="E1015" s="270">
        <v>548.85</v>
      </c>
      <c r="G1015" s="257"/>
    </row>
    <row r="1016" spans="1:7" s="98" customFormat="1" ht="12.75">
      <c r="A1016" s="294"/>
      <c r="B1016" s="253" t="s">
        <v>252</v>
      </c>
      <c r="C1016" s="256"/>
      <c r="D1016" s="254" t="s">
        <v>253</v>
      </c>
      <c r="E1016" s="270">
        <v>133.9</v>
      </c>
      <c r="G1016" s="257"/>
    </row>
    <row r="1017" spans="1:7" s="98" customFormat="1" ht="12.75">
      <c r="A1017" s="295"/>
      <c r="B1017" s="278" t="s">
        <v>254</v>
      </c>
      <c r="C1017" s="256"/>
      <c r="D1017" s="261">
        <v>134266</v>
      </c>
      <c r="E1017" s="262">
        <f>SUM(E1007:E1016)</f>
        <v>6713.3</v>
      </c>
      <c r="F1017" s="247"/>
      <c r="G1017" s="257"/>
    </row>
    <row r="1018" spans="1:7" s="98" customFormat="1" ht="12.75">
      <c r="A1018" s="279"/>
      <c r="B1018" s="280"/>
      <c r="C1018" s="263"/>
      <c r="D1018" s="281"/>
      <c r="E1018" s="281"/>
      <c r="F1018" s="247"/>
      <c r="G1018" s="257"/>
    </row>
    <row r="1019" s="98" customFormat="1" ht="12.75">
      <c r="A1019" s="245" t="s">
        <v>255</v>
      </c>
    </row>
    <row r="1020" spans="1:7" s="98" customFormat="1" ht="12.75">
      <c r="A1020" s="293" t="s">
        <v>98</v>
      </c>
      <c r="B1020" s="296" t="s">
        <v>99</v>
      </c>
      <c r="C1020" s="297"/>
      <c r="D1020" s="296" t="s">
        <v>100</v>
      </c>
      <c r="E1020" s="297"/>
      <c r="F1020" s="296" t="s">
        <v>101</v>
      </c>
      <c r="G1020" s="297"/>
    </row>
    <row r="1021" spans="1:7" s="98" customFormat="1" ht="12.75">
      <c r="A1021" s="295"/>
      <c r="B1021" s="264" t="s">
        <v>102</v>
      </c>
      <c r="C1021" s="265" t="s">
        <v>103</v>
      </c>
      <c r="D1021" s="253" t="s">
        <v>102</v>
      </c>
      <c r="E1021" s="253" t="s">
        <v>103</v>
      </c>
      <c r="F1021" s="253" t="s">
        <v>102</v>
      </c>
      <c r="G1021" s="253" t="s">
        <v>103</v>
      </c>
    </row>
    <row r="1022" spans="1:7" s="98" customFormat="1" ht="12.75">
      <c r="A1022" s="282" t="s">
        <v>260</v>
      </c>
      <c r="B1022" s="283">
        <f>D1017</f>
        <v>134266</v>
      </c>
      <c r="C1022" s="276">
        <f>E1017</f>
        <v>6713.3</v>
      </c>
      <c r="D1022" s="283">
        <v>134266</v>
      </c>
      <c r="E1022" s="284">
        <v>6713.299999999999</v>
      </c>
      <c r="F1022" s="285">
        <f>(D1022-B1022)/B1022</f>
        <v>0</v>
      </c>
      <c r="G1022" s="285">
        <f>(E1022-C1022)/C1022</f>
        <v>-1.3547654682092685E-16</v>
      </c>
    </row>
    <row r="1023" s="98" customFormat="1" ht="12.75"/>
    <row r="1024" spans="1:7" s="98" customFormat="1" ht="12.75">
      <c r="A1024" s="245" t="s">
        <v>256</v>
      </c>
      <c r="E1024" s="245" t="s">
        <v>259</v>
      </c>
      <c r="G1024" s="286"/>
    </row>
    <row r="1025" spans="1:6" s="98" customFormat="1" ht="12.75">
      <c r="A1025" s="290" t="s">
        <v>257</v>
      </c>
      <c r="B1025" s="291"/>
      <c r="C1025" s="290" t="s">
        <v>258</v>
      </c>
      <c r="D1025" s="291"/>
      <c r="E1025" s="290" t="s">
        <v>104</v>
      </c>
      <c r="F1025" s="291"/>
    </row>
    <row r="1026" spans="1:6" s="98" customFormat="1" ht="12.75">
      <c r="A1026" s="268" t="s">
        <v>102</v>
      </c>
      <c r="B1026" s="268" t="s">
        <v>105</v>
      </c>
      <c r="C1026" s="268" t="s">
        <v>102</v>
      </c>
      <c r="D1026" s="268" t="s">
        <v>105</v>
      </c>
      <c r="E1026" s="268" t="s">
        <v>102</v>
      </c>
      <c r="F1026" s="268" t="s">
        <v>106</v>
      </c>
    </row>
    <row r="1027" spans="1:6" s="98" customFormat="1" ht="12.75">
      <c r="A1027" s="253">
        <v>1</v>
      </c>
      <c r="B1027" s="253">
        <v>2</v>
      </c>
      <c r="C1027" s="253">
        <v>3</v>
      </c>
      <c r="D1027" s="253">
        <v>4</v>
      </c>
      <c r="E1027" s="253">
        <v>5</v>
      </c>
      <c r="F1027" s="253">
        <v>6</v>
      </c>
    </row>
    <row r="1028" spans="1:6" s="98" customFormat="1" ht="12.75">
      <c r="A1028" s="269">
        <v>134266</v>
      </c>
      <c r="B1028" s="270">
        <v>6713.3</v>
      </c>
      <c r="C1028" s="266">
        <v>134266</v>
      </c>
      <c r="D1028" s="258">
        <v>6713.299999999999</v>
      </c>
      <c r="E1028" s="267">
        <f>C1028/A1028</f>
        <v>1</v>
      </c>
      <c r="F1028" s="267">
        <f>D1028/B1028</f>
        <v>0.9999999999999999</v>
      </c>
    </row>
  </sheetData>
  <sheetProtection/>
  <mergeCells count="37"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27:D27"/>
    <mergeCell ref="A34:C34"/>
    <mergeCell ref="A35:G35"/>
    <mergeCell ref="A956:B956"/>
    <mergeCell ref="A957:G957"/>
    <mergeCell ref="A982:A990"/>
    <mergeCell ref="A70:H70"/>
    <mergeCell ref="A106:H106"/>
    <mergeCell ref="A142:G142"/>
    <mergeCell ref="A177:F177"/>
    <mergeCell ref="A213:G213"/>
    <mergeCell ref="A248:F248"/>
    <mergeCell ref="A993:A994"/>
    <mergeCell ref="B993:C993"/>
    <mergeCell ref="D993:E993"/>
    <mergeCell ref="F993:G993"/>
    <mergeCell ref="A998:B998"/>
    <mergeCell ref="C998:D998"/>
    <mergeCell ref="E998:F998"/>
    <mergeCell ref="A1025:B1025"/>
    <mergeCell ref="C1025:D1025"/>
    <mergeCell ref="E1025:F1025"/>
    <mergeCell ref="A1005:E1005"/>
    <mergeCell ref="A1007:A1017"/>
    <mergeCell ref="A1020:A1021"/>
    <mergeCell ref="B1020:C1020"/>
    <mergeCell ref="D1020:E1020"/>
    <mergeCell ref="F1020:G1020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74" r:id="rId4"/>
  <rowBreaks count="14" manualBreakCount="14">
    <brk id="69" max="255" man="1"/>
    <brk id="140" max="7" man="1"/>
    <brk id="211" max="255" man="1"/>
    <brk id="282" max="7" man="1"/>
    <brk id="326" max="7" man="1"/>
    <brk id="404" max="7" man="1"/>
    <brk id="481" max="7" man="1"/>
    <brk id="564" max="255" man="1"/>
    <brk id="640" max="7" man="1"/>
    <brk id="717" max="7" man="1"/>
    <brk id="792" max="255" man="1"/>
    <brk id="867" max="255" man="1"/>
    <brk id="939" max="7" man="1"/>
    <brk id="972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2019-05-27T09:12:39Z</cp:lastPrinted>
  <dcterms:created xsi:type="dcterms:W3CDTF">2013-03-29T17:24:29Z</dcterms:created>
  <dcterms:modified xsi:type="dcterms:W3CDTF">2019-06-27T07:54:59Z</dcterms:modified>
  <cp:category/>
  <cp:version/>
  <cp:contentType/>
  <cp:contentStatus/>
</cp:coreProperties>
</file>